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20730" windowHeight="10530"/>
  </bookViews>
  <sheets>
    <sheet name="注意事項" sheetId="21" r:id="rId1"/>
    <sheet name="記載例" sheetId="22" r:id="rId2"/>
    <sheet name="第1回" sheetId="1" r:id="rId3"/>
    <sheet name="第2回" sheetId="4" r:id="rId4"/>
    <sheet name="第3回" sheetId="18" r:id="rId5"/>
    <sheet name="第4回" sheetId="19" r:id="rId6"/>
    <sheet name="第5回" sheetId="20"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40" i="4" l="1"/>
  <c r="D40" i="20"/>
  <c r="D40" i="19"/>
  <c r="D40" i="18"/>
  <c r="D32" i="20"/>
  <c r="E38" i="22" l="1"/>
  <c r="E36" i="22"/>
  <c r="E35" i="22"/>
  <c r="E34" i="22"/>
  <c r="E37" i="22" s="1"/>
  <c r="E39" i="22" s="1"/>
  <c r="E33" i="22"/>
  <c r="D41" i="20" l="1"/>
  <c r="D42" i="20" s="1"/>
  <c r="D38" i="20"/>
  <c r="D36" i="20"/>
  <c r="D41" i="19"/>
  <c r="D38" i="19"/>
  <c r="D36" i="19"/>
  <c r="E34" i="1"/>
  <c r="D31" i="4"/>
  <c r="D41" i="18"/>
  <c r="D38" i="18"/>
  <c r="D36" i="18"/>
  <c r="D37" i="4" l="1"/>
  <c r="D31" i="18"/>
  <c r="E36" i="1"/>
  <c r="D31" i="19" l="1"/>
  <c r="D37" i="18"/>
  <c r="D32" i="4"/>
  <c r="D39" i="4" s="1"/>
  <c r="D32" i="18" s="1"/>
  <c r="D39" i="18" s="1"/>
  <c r="D41" i="4"/>
  <c r="D38" i="4"/>
  <c r="D36" i="4"/>
  <c r="D42" i="18" l="1"/>
  <c r="D32" i="19"/>
  <c r="D39" i="19" s="1"/>
  <c r="D39" i="20"/>
  <c r="D31" i="20"/>
  <c r="D37" i="20" s="1"/>
  <c r="D37" i="19"/>
  <c r="D42" i="4"/>
  <c r="D42" i="19" l="1"/>
  <c r="E38" i="1"/>
  <c r="E35" i="1"/>
  <c r="E33" i="1"/>
  <c r="E37" i="1" l="1"/>
  <c r="E39" i="1" s="1"/>
</calcChain>
</file>

<file path=xl/sharedStrings.xml><?xml version="1.0" encoding="utf-8"?>
<sst xmlns="http://schemas.openxmlformats.org/spreadsheetml/2006/main" count="349" uniqueCount="74">
  <si>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</si>
  <si>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</si>
  <si>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</si>
  <si>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</si>
  <si>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</si>
  <si>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</si>
  <si>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</si>
  <si>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</si>
  <si>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</si>
  <si>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</si>
  <si>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</si>
  <si>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</si>
  <si>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</si>
  <si>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</si>
  <si>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</si>
  <si>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</si>
  <si>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１、売上高</t>
    <rPh sb="2" eb="4">
      <t>ウリアゲ</t>
    </rPh>
    <rPh sb="4" eb="5">
      <t>ダカ</t>
    </rPh>
    <phoneticPr fontId="1"/>
  </si>
  <si>
    <t>２、売上原価</t>
    <rPh sb="2" eb="4">
      <t>ウリアゲ</t>
    </rPh>
    <rPh sb="4" eb="6">
      <t>ゲンカ</t>
    </rPh>
    <phoneticPr fontId="1"/>
  </si>
  <si>
    <t>３、販売費/一般管理費</t>
    <rPh sb="2" eb="4">
      <t>ハンバイ</t>
    </rPh>
    <rPh sb="4" eb="5">
      <t>ヒ</t>
    </rPh>
    <rPh sb="6" eb="8">
      <t>イッパン</t>
    </rPh>
    <rPh sb="8" eb="11">
      <t>カンリヒ</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</si>
  <si>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</si>
  <si>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</si>
  <si>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</si>
  <si>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</si>
  <si>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</si>
  <si>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</si>
  <si>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</si>
  <si>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</si>
  <si>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</si>
  <si>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</si>
  <si>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</si>
  <si>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</si>
  <si>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</si>
  <si>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</si>
  <si>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</si>
  <si>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</si>
  <si>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</si>
  <si>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</si>
  <si>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</si>
  <si>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</si>
  <si>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</si>
  <si>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</si>
  <si>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</si>
  <si>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</si>
  <si>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</si>
  <si>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</si>
  <si>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</si>
  <si>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</si>
  <si>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</si>
  <si>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</si>
  <si>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法人事業者用</t>
    <rPh sb="0" eb="2">
      <t>ホウジン</t>
    </rPh>
    <rPh sb="2" eb="6">
      <t>ジギョウシャヨウ</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</si>
  <si>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</si>
  <si>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</si>
  <si>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</si>
  <si>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</si>
  <si>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 xml:space="preserve">「損益計算書」の「売上高」の額を記入してください。
</t>
    <rPh sb="1" eb="3">
      <t>ソンエキ</t>
    </rPh>
    <rPh sb="3" eb="6">
      <t>ケイサンショ</t>
    </rPh>
    <rPh sb="9" eb="11">
      <t>ウリアゲ</t>
    </rPh>
    <rPh sb="11" eb="12">
      <t>タカ</t>
    </rPh>
    <rPh sb="14" eb="15">
      <t>ガク</t>
    </rPh>
    <rPh sb="16" eb="18">
      <t>キニュウ</t>
    </rPh>
    <phoneticPr fontId="1"/>
  </si>
  <si>
    <t xml:space="preserve">「損益計算書」の「売上原価」の額を記入してください。
</t>
    <rPh sb="1" eb="3">
      <t>ソンエキ</t>
    </rPh>
    <rPh sb="3" eb="6">
      <t>ケイサンショ</t>
    </rPh>
    <rPh sb="9" eb="11">
      <t>ウリアゲ</t>
    </rPh>
    <rPh sb="11" eb="13">
      <t>ゲンカ</t>
    </rPh>
    <rPh sb="17" eb="19">
      <t>キニュウ</t>
    </rPh>
    <phoneticPr fontId="1"/>
  </si>
  <si>
    <t xml:space="preserve">「損益計算書」の「販売費及び一般管理費」の額を記入してください。
</t>
    <rPh sb="1" eb="3">
      <t>ソンエキ</t>
    </rPh>
    <rPh sb="3" eb="6">
      <t>ケイサンショ</t>
    </rPh>
    <rPh sb="9" eb="11">
      <t>ハンバイ</t>
    </rPh>
    <rPh sb="11" eb="12">
      <t>ヒ</t>
    </rPh>
    <rPh sb="12" eb="13">
      <t>オヨ</t>
    </rPh>
    <rPh sb="14" eb="16">
      <t>イッパン</t>
    </rPh>
    <rPh sb="16" eb="19">
      <t>カンリヒ</t>
    </rPh>
    <rPh sb="23" eb="25">
      <t>キニュウ</t>
    </rPh>
    <phoneticPr fontId="1"/>
  </si>
  <si>
    <t>４、営業外費用</t>
    <rPh sb="2" eb="5">
      <t>エイギョウガイ</t>
    </rPh>
    <rPh sb="5" eb="7">
      <t>ヒヨウ</t>
    </rPh>
    <phoneticPr fontId="1"/>
  </si>
  <si>
    <t>５、特別損失</t>
    <rPh sb="2" eb="4">
      <t>トクベツ</t>
    </rPh>
    <rPh sb="4" eb="6">
      <t>ソンシツ</t>
    </rPh>
    <phoneticPr fontId="1"/>
  </si>
  <si>
    <t xml:space="preserve">「損益計算書」の「営業外費用」の額を記入してください。
</t>
    <rPh sb="1" eb="3">
      <t>ソンエキ</t>
    </rPh>
    <rPh sb="3" eb="6">
      <t>ケイサンショ</t>
    </rPh>
    <rPh sb="9" eb="12">
      <t>エイギョウガイ</t>
    </rPh>
    <rPh sb="12" eb="14">
      <t>ヒヨウ</t>
    </rPh>
    <rPh sb="16" eb="17">
      <t>ガク</t>
    </rPh>
    <rPh sb="18" eb="20">
      <t>キニュウ</t>
    </rPh>
    <phoneticPr fontId="1"/>
  </si>
  <si>
    <t xml:space="preserve">「損益計算書」の「特別損失」の額を記入してください。
</t>
    <rPh sb="1" eb="3">
      <t>ソンエキ</t>
    </rPh>
    <rPh sb="3" eb="6">
      <t>ケイサンショ</t>
    </rPh>
    <rPh sb="9" eb="11">
      <t>トクベツ</t>
    </rPh>
    <rPh sb="11" eb="13">
      <t>ソンシツ</t>
    </rPh>
    <rPh sb="15" eb="16">
      <t>ガク</t>
    </rPh>
    <rPh sb="17" eb="19">
      <t>キニュウ</t>
    </rPh>
    <phoneticPr fontId="1"/>
  </si>
  <si>
    <t xml:space="preserve">「損益計算書」の「法人税、住民税及び事業税」の額を記入してください。
</t>
    <rPh sb="1" eb="3">
      <t>ソンエキ</t>
    </rPh>
    <rPh sb="3" eb="6">
      <t>ケイサンショ</t>
    </rPh>
    <rPh sb="9" eb="12">
      <t>ホウジンゼイ</t>
    </rPh>
    <rPh sb="13" eb="16">
      <t>ジュウミンゼイ</t>
    </rPh>
    <rPh sb="16" eb="17">
      <t>オヨ</t>
    </rPh>
    <rPh sb="18" eb="21">
      <t>ジギョウゼイ</t>
    </rPh>
    <rPh sb="23" eb="24">
      <t>ガク</t>
    </rPh>
    <rPh sb="25" eb="27">
      <t>キニュウ</t>
    </rPh>
    <phoneticPr fontId="1"/>
  </si>
  <si>
    <t>法人設立日：</t>
    <rPh sb="0" eb="2">
      <t>ホウジン</t>
    </rPh>
    <rPh sb="2" eb="4">
      <t>セツリツ</t>
    </rPh>
    <rPh sb="4" eb="5">
      <t>ビ</t>
    </rPh>
    <phoneticPr fontId="1"/>
  </si>
  <si>
    <t>法人名：</t>
    <rPh sb="0" eb="2">
      <t>ホウジン</t>
    </rPh>
    <rPh sb="2" eb="3">
      <t>メイ</t>
    </rPh>
    <phoneticPr fontId="1"/>
  </si>
  <si>
    <t>代表者氏名：</t>
    <rPh sb="0" eb="3">
      <t>ダイヒョウシャ</t>
    </rPh>
    <rPh sb="3" eb="5">
      <t>シメイ</t>
    </rPh>
    <phoneticPr fontId="1"/>
  </si>
  <si>
    <t>営業活動外で補助事業に関係する収入がもしあれば額をご記入ください。（補助金受給額については含める必要はありません。）</t>
    <rPh sb="0" eb="2">
      <t>エイギョウ</t>
    </rPh>
    <rPh sb="2" eb="4">
      <t>カツドウ</t>
    </rPh>
    <rPh sb="4" eb="5">
      <t>ガイ</t>
    </rPh>
    <rPh sb="6" eb="8">
      <t>ホジョ</t>
    </rPh>
    <rPh sb="8" eb="10">
      <t>ジギョウ</t>
    </rPh>
    <rPh sb="11" eb="13">
      <t>カンケイ</t>
    </rPh>
    <rPh sb="15" eb="17">
      <t>シュウニュウ</t>
    </rPh>
    <rPh sb="23" eb="24">
      <t>ガク</t>
    </rPh>
    <rPh sb="26" eb="28">
      <t>キニュウ</t>
    </rPh>
    <rPh sb="34" eb="37">
      <t>ホジョキン</t>
    </rPh>
    <rPh sb="37" eb="39">
      <t>ジュキュウ</t>
    </rPh>
    <rPh sb="39" eb="40">
      <t>ガク</t>
    </rPh>
    <rPh sb="45" eb="46">
      <t>フク</t>
    </rPh>
    <rPh sb="48" eb="50">
      <t>ヒツヨウ</t>
    </rPh>
    <phoneticPr fontId="1"/>
  </si>
  <si>
    <t>６、法人税、住民税及び事業税</t>
    <rPh sb="2" eb="5">
      <t>ホウジンゼイ</t>
    </rPh>
    <rPh sb="6" eb="9">
      <t>ジュウミンゼイ</t>
    </rPh>
    <rPh sb="9" eb="10">
      <t>オヨ</t>
    </rPh>
    <rPh sb="11" eb="14">
      <t>ジギョウゼイ</t>
    </rPh>
    <phoneticPr fontId="1"/>
  </si>
  <si>
    <t>７、営業活動外での補助事業に関する収入</t>
    <rPh sb="2" eb="4">
      <t>エイギョウ</t>
    </rPh>
    <rPh sb="6" eb="7">
      <t>ガイ</t>
    </rPh>
    <rPh sb="9" eb="11">
      <t>ホジョ</t>
    </rPh>
    <rPh sb="11" eb="13">
      <t>ジギョウ</t>
    </rPh>
    <rPh sb="14" eb="15">
      <t>カン</t>
    </rPh>
    <rPh sb="17" eb="19">
      <t>シュウニュウ</t>
    </rPh>
    <phoneticPr fontId="1"/>
  </si>
  <si>
    <t>７、営業活動外での補助事業に関する収入</t>
    <rPh sb="2" eb="4">
      <t>エイギョウ</t>
    </rPh>
    <rPh sb="4" eb="6">
      <t>カツドウ</t>
    </rPh>
    <rPh sb="6" eb="7">
      <t>ガイ</t>
    </rPh>
    <rPh sb="9" eb="11">
      <t>ホジョ</t>
    </rPh>
    <rPh sb="11" eb="13">
      <t>ジギョウ</t>
    </rPh>
    <rPh sb="14" eb="15">
      <t>カン</t>
    </rPh>
    <rPh sb="17" eb="19">
      <t>シュウニュウ</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</si>
  <si>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</si>
  <si>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Ⅱ、決算報告書の損益計算書より黄色ハッチ部（太枠内）に数字を入力してください。</t>
    <rPh sb="2" eb="4">
      <t>ケッサン</t>
    </rPh>
    <rPh sb="4" eb="7">
      <t>ホウコクショ</t>
    </rPh>
    <rPh sb="8" eb="10">
      <t>ソンエキ</t>
    </rPh>
    <rPh sb="10" eb="13">
      <t>ケイサンショ</t>
    </rPh>
    <rPh sb="15" eb="17">
      <t>キイロ</t>
    </rPh>
    <rPh sb="20" eb="21">
      <t>ブ</t>
    </rPh>
    <rPh sb="22" eb="24">
      <t>フトワク</t>
    </rPh>
    <rPh sb="24" eb="25">
      <t>ナイ</t>
    </rPh>
    <rPh sb="27" eb="29">
      <t>スウジ</t>
    </rPh>
    <rPh sb="30" eb="32">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</si>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</sst>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diagonalUp="1">
      <left style="medium">
        <color indexed="64"/>
      </left>
      <right style="dashed">
        <color indexed="64"/>
      </right>
      <top style="medium">
        <color indexed="64"/>
      </top>
      <bottom style="medium">
        <color indexed="64"/>
      </bottom>
      <diagonal style="thin">
        <color indexed="64"/>
      </diagonal>
    </border>
  </borders>
  <cellStyleXfs count="2">
    <xf numFmtId="0" fontId="0" fillId="0" borderId="0">
      <alignment vertical="center"/>
    </xf>
    <xf numFmtId="0" fontId="6" fillId="0" borderId="0"/>
  </cellStyleXfs>
  <cellXfs count="1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3" fillId="0" borderId="0" xfId="0" applyFont="1" applyBorder="1" applyAlignment="1">
      <alignment horizontal="center" vertical="center"/>
    </xf>
    <xf numFmtId="0" fontId="0" fillId="0" borderId="0" xfId="0" applyBorder="1">
      <alignment vertical="center"/>
    </xf>
    <xf numFmtId="0" fontId="2" fillId="0" borderId="6" xfId="0" applyFont="1" applyBorder="1" applyAlignment="1">
      <alignment vertical="center" wrapText="1"/>
    </xf>
    <xf numFmtId="0" fontId="5" fillId="0" borderId="6" xfId="0" applyFont="1" applyBorder="1" applyAlignment="1">
      <alignment vertical="center" wrapText="1"/>
    </xf>
    <xf numFmtId="0" fontId="3" fillId="5" borderId="5" xfId="0" applyFont="1" applyFill="1" applyBorder="1">
      <alignment vertical="center"/>
    </xf>
    <xf numFmtId="0" fontId="3" fillId="5" borderId="10" xfId="0" applyFont="1" applyFill="1" applyBorder="1">
      <alignment vertical="center"/>
    </xf>
    <xf numFmtId="0" fontId="3" fillId="3" borderId="18" xfId="0" applyFont="1" applyFill="1" applyBorder="1" applyAlignment="1">
      <alignment horizontal="center"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176" fontId="0" fillId="0" borderId="0" xfId="0" applyNumberFormat="1" applyFont="1">
      <alignment vertical="center"/>
    </xf>
    <xf numFmtId="0" fontId="3" fillId="6" borderId="38" xfId="0" applyFont="1" applyFill="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176" fontId="16" fillId="0" borderId="0" xfId="0" applyNumberFormat="1" applyFont="1">
      <alignment vertical="center"/>
    </xf>
    <xf numFmtId="0" fontId="16" fillId="0" borderId="0" xfId="0" applyFont="1">
      <alignment vertical="center"/>
    </xf>
    <xf numFmtId="176" fontId="16" fillId="2" borderId="37" xfId="0" applyNumberFormat="1" applyFont="1" applyFill="1" applyBorder="1" applyAlignment="1">
      <alignment vertical="center"/>
    </xf>
    <xf numFmtId="176" fontId="16" fillId="2" borderId="39" xfId="0" applyNumberFormat="1" applyFont="1" applyFill="1" applyBorder="1" applyAlignment="1">
      <alignment vertical="center"/>
    </xf>
    <xf numFmtId="176" fontId="16" fillId="2" borderId="17" xfId="0" applyNumberFormat="1" applyFont="1" applyFill="1" applyBorder="1" applyAlignment="1">
      <alignment vertical="center"/>
    </xf>
    <xf numFmtId="176" fontId="16" fillId="2" borderId="3" xfId="0" applyNumberFormat="1" applyFont="1" applyFill="1" applyBorder="1" applyAlignment="1">
      <alignment vertical="center"/>
    </xf>
    <xf numFmtId="0" fontId="17" fillId="0" borderId="0" xfId="0" applyFont="1" applyAlignment="1">
      <alignment horizontal="right" vertical="center"/>
    </xf>
    <xf numFmtId="0" fontId="18" fillId="0" borderId="0" xfId="0" applyFont="1">
      <alignment vertical="center"/>
    </xf>
    <xf numFmtId="0" fontId="18" fillId="0" borderId="0" xfId="0" applyFont="1" applyAlignment="1">
      <alignment horizontal="center" vertical="center"/>
    </xf>
    <xf numFmtId="176" fontId="16" fillId="2" borderId="4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lignment vertical="center" wrapText="1"/>
    </xf>
    <xf numFmtId="176" fontId="16" fillId="0" borderId="0" xfId="0" applyNumberFormat="1" applyFont="1" applyFill="1" applyBorder="1" applyAlignment="1">
      <alignment vertical="center"/>
    </xf>
    <xf numFmtId="0" fontId="0" fillId="0" borderId="0" xfId="0" applyFill="1">
      <alignment vertical="center"/>
    </xf>
    <xf numFmtId="0" fontId="19" fillId="0" borderId="6" xfId="0" applyFont="1" applyBorder="1" applyAlignment="1">
      <alignment vertical="center" wrapText="1"/>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0" borderId="0" xfId="0" applyFont="1" applyFill="1">
      <alignment vertical="center"/>
    </xf>
    <xf numFmtId="0" fontId="3" fillId="0" borderId="0" xfId="0" applyFont="1" applyFill="1">
      <alignment vertical="center"/>
    </xf>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0" fontId="2" fillId="0" borderId="6" xfId="0" applyFont="1" applyBorder="1" applyAlignment="1" applyProtection="1">
      <alignment vertical="center" wrapText="1"/>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176" fontId="16"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wrapText="1"/>
      <protection locked="0"/>
    </xf>
    <xf numFmtId="0" fontId="0" fillId="0" borderId="0" xfId="0" applyFill="1" applyProtection="1">
      <alignment vertical="center"/>
      <protection locked="0"/>
    </xf>
    <xf numFmtId="176" fontId="16" fillId="2" borderId="41"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176" fontId="16" fillId="0" borderId="0" xfId="0" applyNumberFormat="1" applyFont="1" applyFill="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176" fontId="16" fillId="7" borderId="8" xfId="0" applyNumberFormat="1" applyFont="1" applyFill="1" applyBorder="1" applyAlignment="1">
      <alignment horizontal="center" vertical="center"/>
    </xf>
    <xf numFmtId="176" fontId="16" fillId="7" borderId="9" xfId="0" applyNumberFormat="1" applyFont="1" applyFill="1" applyBorder="1" applyAlignment="1">
      <alignment horizontal="center" vertical="center"/>
    </xf>
    <xf numFmtId="0" fontId="3" fillId="0" borderId="40" xfId="0" applyFont="1" applyBorder="1" applyAlignment="1">
      <alignment horizontal="left" vertical="center"/>
    </xf>
    <xf numFmtId="0" fontId="20" fillId="0" borderId="5" xfId="0" applyFont="1" applyBorder="1" applyAlignment="1">
      <alignment horizontal="left" vertical="center"/>
    </xf>
    <xf numFmtId="0" fontId="20" fillId="0" borderId="40" xfId="0" applyFont="1" applyBorder="1" applyAlignment="1">
      <alignment horizontal="left" vertical="center"/>
    </xf>
    <xf numFmtId="176" fontId="16" fillId="2" borderId="8" xfId="0" applyNumberFormat="1" applyFont="1" applyFill="1" applyBorder="1" applyAlignment="1">
      <alignment horizontal="center" vertical="center"/>
    </xf>
    <xf numFmtId="176" fontId="16" fillId="2" borderId="9" xfId="0" applyNumberFormat="1" applyFont="1" applyFill="1" applyBorder="1" applyAlignment="1">
      <alignment horizontal="center" vertical="center"/>
    </xf>
    <xf numFmtId="0" fontId="3" fillId="5" borderId="4" xfId="0" applyFont="1" applyFill="1" applyBorder="1" applyAlignment="1">
      <alignment horizontal="center" vertical="center"/>
    </xf>
    <xf numFmtId="177" fontId="16" fillId="4" borderId="8" xfId="0" applyNumberFormat="1" applyFont="1" applyFill="1" applyBorder="1" applyAlignment="1">
      <alignment horizontal="center" vertical="center"/>
    </xf>
    <xf numFmtId="177" fontId="16" fillId="4" borderId="9" xfId="0" applyNumberFormat="1" applyFont="1" applyFill="1" applyBorder="1" applyAlignment="1">
      <alignment horizontal="center" vertical="center"/>
    </xf>
    <xf numFmtId="178" fontId="16" fillId="4" borderId="8" xfId="0" applyNumberFormat="1" applyFont="1" applyFill="1" applyBorder="1" applyAlignment="1">
      <alignment horizontal="center" vertical="center"/>
    </xf>
    <xf numFmtId="178" fontId="16" fillId="4" borderId="9" xfId="0" applyNumberFormat="1" applyFont="1" applyFill="1" applyBorder="1" applyAlignment="1">
      <alignment horizontal="center" vertical="center"/>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7"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0" fontId="3" fillId="5" borderId="4" xfId="0" applyFont="1" applyFill="1" applyBorder="1" applyAlignment="1" applyProtection="1">
      <alignment horizontal="center" vertical="center"/>
      <protection locked="0"/>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78443</xdr:colOff>
      <xdr:row>1</xdr:row>
      <xdr:rowOff>22412</xdr:rowOff>
    </xdr:from>
    <xdr:to>
      <xdr:col>18</xdr:col>
      <xdr:colOff>392204</xdr:colOff>
      <xdr:row>19</xdr:row>
      <xdr:rowOff>14876</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3031" y="291353"/>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320619" y="6028205"/>
          <a:ext cx="2088216" cy="338417"/>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258536</xdr:colOff>
      <xdr:row>9</xdr:row>
      <xdr:rowOff>108858</xdr:rowOff>
    </xdr:from>
    <xdr:to>
      <xdr:col>15</xdr:col>
      <xdr:colOff>462642</xdr:colOff>
      <xdr:row>29</xdr:row>
      <xdr:rowOff>200106</xdr:rowOff>
    </xdr:to>
    <xdr:grpSp>
      <xdr:nvGrpSpPr>
        <xdr:cNvPr id="2" name="グループ化 1"/>
        <xdr:cNvGrpSpPr/>
      </xdr:nvGrpSpPr>
      <xdr:grpSpPr>
        <a:xfrm>
          <a:off x="10477500" y="2721429"/>
          <a:ext cx="4966606" cy="6935641"/>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tabSelected="1" view="pageBreakPreview" zoomScale="85" zoomScaleNormal="100" zoomScaleSheetLayoutView="85" zoomScalePageLayoutView="70" workbookViewId="0"/>
  </sheetViews>
  <sheetFormatPr defaultRowHeight="13.5"/>
  <cols>
    <col min="1" max="1" width="9" style="16"/>
    <col min="2" max="12" width="14" style="16" customWidth="1"/>
    <col min="13" max="13" width="10.125" style="16" customWidth="1"/>
    <col min="14" max="14" width="11.875" style="16" customWidth="1"/>
    <col min="15" max="16384" width="9" style="16"/>
  </cols>
  <sheetData>
    <row r="1" spans="2:14" ht="21.2" customHeight="1">
      <c r="B1" s="61" t="s">
        <v>33</v>
      </c>
      <c r="C1" s="62"/>
      <c r="D1" s="62"/>
      <c r="E1" s="62"/>
      <c r="F1" s="62"/>
      <c r="G1" s="62"/>
      <c r="H1" s="62"/>
      <c r="I1" s="63"/>
      <c r="J1" s="63"/>
      <c r="K1" s="63"/>
      <c r="L1" s="63"/>
      <c r="M1" s="64"/>
      <c r="N1" s="30"/>
    </row>
    <row r="2" spans="2:14" ht="21.2" customHeight="1">
      <c r="B2" s="31"/>
      <c r="C2" s="15"/>
      <c r="D2" s="15"/>
      <c r="E2" s="15"/>
      <c r="F2" s="17"/>
      <c r="G2" s="15"/>
      <c r="H2" s="15"/>
      <c r="I2" s="15"/>
      <c r="J2" s="15"/>
      <c r="K2" s="15"/>
      <c r="L2" s="15"/>
      <c r="M2" s="20"/>
      <c r="N2" s="32"/>
    </row>
    <row r="3" spans="2:14" ht="21.2" customHeight="1">
      <c r="B3" s="122" t="s">
        <v>39</v>
      </c>
      <c r="C3" s="123"/>
      <c r="D3" s="123"/>
      <c r="E3" s="123"/>
      <c r="F3" s="123"/>
      <c r="G3" s="123"/>
      <c r="H3" s="123"/>
      <c r="I3" s="123"/>
      <c r="J3" s="123"/>
      <c r="K3" s="123"/>
      <c r="L3" s="123"/>
      <c r="M3" s="20"/>
      <c r="N3" s="32"/>
    </row>
    <row r="4" spans="2:14" ht="21.2" customHeight="1">
      <c r="B4" s="33"/>
      <c r="C4" s="18"/>
      <c r="D4" s="18"/>
      <c r="E4" s="18"/>
      <c r="F4" s="19"/>
      <c r="G4" s="18"/>
      <c r="H4" s="18"/>
      <c r="I4" s="18"/>
      <c r="J4" s="18"/>
      <c r="K4" s="18"/>
      <c r="L4" s="18"/>
      <c r="M4" s="20"/>
      <c r="N4" s="32"/>
    </row>
    <row r="5" spans="2:14" ht="21.2" customHeight="1">
      <c r="B5" s="122" t="s">
        <v>30</v>
      </c>
      <c r="C5" s="123"/>
      <c r="D5" s="123"/>
      <c r="E5" s="123"/>
      <c r="F5" s="123"/>
      <c r="G5" s="123"/>
      <c r="H5" s="123"/>
      <c r="I5" s="123"/>
      <c r="J5" s="123"/>
      <c r="K5" s="123"/>
      <c r="L5" s="123"/>
      <c r="M5" s="20"/>
      <c r="N5" s="32"/>
    </row>
    <row r="6" spans="2:14" ht="21.2" customHeight="1">
      <c r="B6" s="33" t="s">
        <v>31</v>
      </c>
      <c r="C6" s="18"/>
      <c r="D6" s="18"/>
      <c r="E6" s="18"/>
      <c r="F6" s="19"/>
      <c r="G6" s="18"/>
      <c r="H6" s="18"/>
      <c r="I6" s="18"/>
      <c r="J6" s="18"/>
      <c r="K6" s="18"/>
      <c r="L6" s="18"/>
      <c r="M6" s="20"/>
      <c r="N6" s="32"/>
    </row>
    <row r="7" spans="2:14" ht="21.2" customHeight="1">
      <c r="B7" s="33"/>
      <c r="C7" s="18"/>
      <c r="D7" s="18"/>
      <c r="E7" s="18"/>
      <c r="F7" s="19"/>
      <c r="G7" s="18"/>
      <c r="H7" s="18"/>
      <c r="I7" s="18"/>
      <c r="J7" s="18"/>
      <c r="K7" s="18"/>
      <c r="L7" s="18"/>
      <c r="M7" s="20"/>
      <c r="N7" s="32"/>
    </row>
    <row r="8" spans="2:14" ht="21.2" customHeight="1">
      <c r="B8" s="122" t="s">
        <v>34</v>
      </c>
      <c r="C8" s="123"/>
      <c r="D8" s="123"/>
      <c r="E8" s="123"/>
      <c r="F8" s="123"/>
      <c r="G8" s="123"/>
      <c r="H8" s="123"/>
      <c r="I8" s="123"/>
      <c r="J8" s="123"/>
      <c r="K8" s="123"/>
      <c r="L8" s="123"/>
      <c r="M8" s="20"/>
      <c r="N8" s="32"/>
    </row>
    <row r="9" spans="2:14" ht="21.2" customHeight="1">
      <c r="B9" s="122" t="s">
        <v>32</v>
      </c>
      <c r="C9" s="123"/>
      <c r="D9" s="123"/>
      <c r="E9" s="123"/>
      <c r="F9" s="123"/>
      <c r="G9" s="123"/>
      <c r="H9" s="123"/>
      <c r="I9" s="123"/>
      <c r="J9" s="123"/>
      <c r="K9" s="123"/>
      <c r="L9" s="123"/>
      <c r="M9" s="20"/>
      <c r="N9" s="32"/>
    </row>
    <row r="10" spans="2:14" ht="18" customHeight="1">
      <c r="B10" s="122"/>
      <c r="C10" s="123"/>
      <c r="D10" s="123"/>
      <c r="E10" s="123"/>
      <c r="F10" s="123"/>
      <c r="G10" s="123"/>
      <c r="H10" s="123"/>
      <c r="I10" s="123"/>
      <c r="J10" s="123"/>
      <c r="K10" s="123"/>
      <c r="L10" s="123"/>
      <c r="M10" s="20"/>
      <c r="N10" s="32"/>
    </row>
    <row r="11" spans="2:14" ht="21.2" customHeight="1">
      <c r="B11" s="33"/>
      <c r="C11" s="18"/>
      <c r="D11" s="18"/>
      <c r="E11" s="18"/>
      <c r="F11" s="18"/>
      <c r="G11" s="18"/>
      <c r="H11" s="18"/>
      <c r="I11" s="18"/>
      <c r="J11" s="18"/>
      <c r="K11" s="18"/>
      <c r="L11" s="18"/>
      <c r="M11" s="20"/>
      <c r="N11" s="32"/>
    </row>
    <row r="12" spans="2:14" ht="21.2" customHeight="1">
      <c r="B12" s="33" t="s">
        <v>69</v>
      </c>
      <c r="C12" s="20"/>
      <c r="D12" s="20"/>
      <c r="E12" s="20"/>
      <c r="F12" s="20"/>
      <c r="G12" s="20"/>
      <c r="H12" s="20"/>
      <c r="I12" s="20"/>
      <c r="J12" s="20"/>
      <c r="K12" s="20"/>
      <c r="L12" s="20"/>
      <c r="M12" s="20"/>
      <c r="N12" s="32"/>
    </row>
    <row r="13" spans="2:14" ht="21.2" customHeight="1">
      <c r="B13" s="34" t="s">
        <v>37</v>
      </c>
      <c r="C13" s="20"/>
      <c r="D13" s="20"/>
      <c r="E13" s="20"/>
      <c r="F13" s="20"/>
      <c r="G13" s="20"/>
      <c r="H13" s="20"/>
      <c r="I13" s="20"/>
      <c r="J13" s="20"/>
      <c r="K13" s="20"/>
      <c r="L13" s="20"/>
      <c r="M13" s="20"/>
      <c r="N13" s="32"/>
    </row>
    <row r="14" spans="2:14" ht="21.2" customHeight="1">
      <c r="B14" s="65" t="s">
        <v>71</v>
      </c>
      <c r="C14" s="66"/>
      <c r="D14" s="66"/>
      <c r="E14" s="66"/>
      <c r="F14" s="66"/>
      <c r="G14" s="66"/>
      <c r="H14" s="66"/>
      <c r="I14" s="66"/>
      <c r="J14" s="66"/>
      <c r="K14" s="66"/>
      <c r="L14" s="66"/>
      <c r="M14" s="66"/>
      <c r="N14" s="32"/>
    </row>
    <row r="15" spans="2:14">
      <c r="B15" s="35"/>
      <c r="C15" s="20"/>
      <c r="D15" s="20"/>
      <c r="E15" s="20"/>
      <c r="F15" s="20"/>
      <c r="G15" s="20"/>
      <c r="H15" s="20"/>
      <c r="I15" s="20"/>
      <c r="J15" s="20"/>
      <c r="K15" s="20"/>
      <c r="L15" s="20"/>
      <c r="M15" s="20"/>
      <c r="N15" s="32"/>
    </row>
    <row r="16" spans="2:14">
      <c r="B16" s="36"/>
      <c r="C16" s="37"/>
      <c r="D16" s="37"/>
      <c r="E16" s="37"/>
      <c r="F16" s="37"/>
      <c r="G16" s="37"/>
      <c r="H16" s="37"/>
      <c r="I16" s="37"/>
      <c r="J16" s="37"/>
      <c r="K16" s="37"/>
      <c r="L16" s="37"/>
      <c r="M16" s="37"/>
      <c r="N16" s="38"/>
    </row>
    <row r="17" spans="2:14">
      <c r="F17" s="20"/>
    </row>
    <row r="18" spans="2:14">
      <c r="B18" s="39"/>
      <c r="C18" s="29"/>
      <c r="D18" s="29"/>
      <c r="E18" s="29"/>
      <c r="F18" s="29"/>
      <c r="G18" s="29"/>
      <c r="H18" s="29"/>
      <c r="I18" s="29"/>
      <c r="J18" s="29"/>
      <c r="K18" s="29"/>
      <c r="L18" s="29"/>
      <c r="M18" s="29"/>
      <c r="N18" s="30"/>
    </row>
    <row r="19" spans="2:14" ht="17.25">
      <c r="B19" s="35"/>
      <c r="C19" s="9"/>
      <c r="D19" s="9"/>
      <c r="E19" s="9"/>
      <c r="F19" s="9"/>
      <c r="G19" s="9"/>
      <c r="H19" s="40" t="s">
        <v>38</v>
      </c>
      <c r="I19" s="9"/>
      <c r="J19" s="9"/>
      <c r="K19" s="9"/>
      <c r="L19" s="9"/>
      <c r="M19" s="9"/>
      <c r="N19" s="32"/>
    </row>
    <row r="20" spans="2:14">
      <c r="B20" s="35"/>
      <c r="C20" s="9"/>
      <c r="D20" s="9"/>
      <c r="E20" s="9"/>
      <c r="F20" s="9"/>
      <c r="G20" s="9"/>
      <c r="H20" s="9"/>
      <c r="I20" s="9"/>
      <c r="J20" s="9"/>
      <c r="K20" s="9"/>
      <c r="L20" s="9"/>
      <c r="M20" s="9"/>
      <c r="N20" s="32"/>
    </row>
    <row r="21" spans="2:14">
      <c r="B21" s="35"/>
      <c r="C21" s="9"/>
      <c r="D21" s="9"/>
      <c r="E21" s="9"/>
      <c r="F21" s="9"/>
      <c r="G21" s="9"/>
      <c r="H21" s="9"/>
      <c r="I21" s="9"/>
      <c r="J21" s="9"/>
      <c r="K21" s="9"/>
      <c r="L21" s="9"/>
      <c r="M21" s="9"/>
      <c r="N21" s="32"/>
    </row>
    <row r="22" spans="2:14">
      <c r="B22" s="35"/>
      <c r="C22" s="9"/>
      <c r="D22" s="9"/>
      <c r="E22" s="9"/>
      <c r="F22" s="9"/>
      <c r="G22" s="9"/>
      <c r="H22" s="9"/>
      <c r="I22" s="9"/>
      <c r="J22" s="9"/>
      <c r="K22" s="9"/>
      <c r="L22" s="9"/>
      <c r="M22" s="9"/>
      <c r="N22" s="32"/>
    </row>
    <row r="23" spans="2:14">
      <c r="B23" s="35"/>
      <c r="C23" s="9"/>
      <c r="D23" s="9"/>
      <c r="E23" s="9"/>
      <c r="F23" s="9"/>
      <c r="G23" s="9"/>
      <c r="H23" s="9"/>
      <c r="I23" s="9"/>
      <c r="J23" s="9"/>
      <c r="K23" s="9"/>
      <c r="L23" s="9"/>
      <c r="M23" s="9"/>
      <c r="N23" s="32"/>
    </row>
    <row r="24" spans="2:14">
      <c r="B24" s="35"/>
      <c r="C24" s="9"/>
      <c r="D24" s="9"/>
      <c r="E24" s="9"/>
      <c r="F24" s="9"/>
      <c r="G24" s="9"/>
      <c r="H24" s="9"/>
      <c r="I24" s="9"/>
      <c r="J24" s="9"/>
      <c r="K24" s="9"/>
      <c r="L24" s="9"/>
      <c r="M24" s="9"/>
      <c r="N24" s="32"/>
    </row>
    <row r="25" spans="2:14">
      <c r="B25" s="35"/>
      <c r="C25" s="9"/>
      <c r="D25" s="9"/>
      <c r="E25" s="9"/>
      <c r="F25" s="9"/>
      <c r="G25" s="9"/>
      <c r="H25" s="9"/>
      <c r="I25" s="9"/>
      <c r="J25" s="9"/>
      <c r="K25" s="9"/>
      <c r="L25" s="9"/>
      <c r="M25" s="9"/>
      <c r="N25" s="32"/>
    </row>
    <row r="26" spans="2:14">
      <c r="B26" s="35"/>
      <c r="C26" s="9"/>
      <c r="D26" s="9"/>
      <c r="E26" s="9"/>
      <c r="F26" s="9"/>
      <c r="G26" s="9"/>
      <c r="H26" s="9"/>
      <c r="I26" s="9"/>
      <c r="J26" s="9"/>
      <c r="K26" s="9"/>
      <c r="L26" s="9"/>
      <c r="M26" s="9"/>
      <c r="N26" s="32"/>
    </row>
    <row r="27" spans="2:14">
      <c r="B27" s="35"/>
      <c r="C27" s="21"/>
      <c r="D27" s="9"/>
      <c r="E27" s="9"/>
      <c r="F27" s="9"/>
      <c r="G27" s="9"/>
      <c r="H27" s="9"/>
      <c r="I27" s="9"/>
      <c r="J27" s="9"/>
      <c r="K27" s="9"/>
      <c r="L27" s="22"/>
      <c r="M27" s="9"/>
      <c r="N27" s="32"/>
    </row>
    <row r="28" spans="2:14" ht="14.25" thickBot="1">
      <c r="B28" s="35"/>
      <c r="C28" s="23"/>
      <c r="D28" s="24"/>
      <c r="E28" s="21"/>
      <c r="F28" s="22"/>
      <c r="G28" s="21"/>
      <c r="H28" s="22"/>
      <c r="I28" s="23"/>
      <c r="J28" s="25"/>
      <c r="K28" s="24"/>
      <c r="L28" s="25"/>
      <c r="M28" s="9"/>
      <c r="N28" s="32"/>
    </row>
    <row r="29" spans="2:14">
      <c r="B29" s="35"/>
      <c r="C29" s="26"/>
      <c r="D29" s="27"/>
      <c r="E29" s="124" t="s">
        <v>40</v>
      </c>
      <c r="F29" s="125"/>
      <c r="G29" s="125"/>
      <c r="H29" s="126"/>
      <c r="I29" s="27"/>
      <c r="J29" s="27"/>
      <c r="K29" s="26"/>
      <c r="L29" s="28"/>
      <c r="M29" s="9"/>
      <c r="N29" s="32"/>
    </row>
    <row r="30" spans="2:14" ht="14.25" thickBot="1">
      <c r="B30" s="35"/>
      <c r="C30" s="21"/>
      <c r="D30" s="9"/>
      <c r="E30" s="127"/>
      <c r="F30" s="128"/>
      <c r="G30" s="128"/>
      <c r="H30" s="129"/>
      <c r="I30" s="9"/>
      <c r="J30" s="9"/>
      <c r="K30" s="21"/>
      <c r="L30" s="22"/>
      <c r="M30" s="9"/>
      <c r="N30" s="32"/>
    </row>
    <row r="31" spans="2:14" ht="13.5" customHeight="1">
      <c r="B31" s="35"/>
      <c r="C31" s="108" t="s">
        <v>35</v>
      </c>
      <c r="D31" s="109"/>
      <c r="E31" s="110"/>
      <c r="F31" s="111"/>
      <c r="G31" s="115" t="s">
        <v>36</v>
      </c>
      <c r="H31" s="116"/>
      <c r="I31" s="117"/>
      <c r="J31" s="118"/>
      <c r="K31" s="21"/>
      <c r="L31" s="22"/>
      <c r="M31" s="9"/>
      <c r="N31" s="32"/>
    </row>
    <row r="32" spans="2:14" ht="14.25" customHeight="1" thickBot="1">
      <c r="B32" s="35"/>
      <c r="C32" s="112"/>
      <c r="D32" s="113"/>
      <c r="E32" s="113"/>
      <c r="F32" s="114"/>
      <c r="G32" s="119"/>
      <c r="H32" s="120"/>
      <c r="I32" s="120"/>
      <c r="J32" s="121"/>
      <c r="K32" s="21"/>
      <c r="L32" s="22"/>
      <c r="M32" s="9"/>
      <c r="N32" s="32"/>
    </row>
    <row r="33" spans="2:14">
      <c r="B33" s="35"/>
      <c r="C33" s="9"/>
      <c r="D33" s="9"/>
      <c r="E33" s="9"/>
      <c r="F33" s="9"/>
      <c r="G33" s="9"/>
      <c r="H33" s="9"/>
      <c r="I33" s="9"/>
      <c r="J33" s="9"/>
      <c r="K33" s="9"/>
      <c r="L33" s="9"/>
      <c r="M33" s="9"/>
      <c r="N33" s="32"/>
    </row>
    <row r="34" spans="2:14">
      <c r="B34" s="36"/>
      <c r="C34" s="41"/>
      <c r="D34" s="41"/>
      <c r="E34" s="41"/>
      <c r="F34" s="41"/>
      <c r="G34" s="41"/>
      <c r="H34" s="41"/>
      <c r="I34" s="41"/>
      <c r="J34" s="41"/>
      <c r="K34" s="41"/>
      <c r="L34" s="41"/>
      <c r="M34" s="41"/>
      <c r="N34" s="38"/>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44"/>
  <sheetViews>
    <sheetView view="pageBreakPreview" topLeftCell="A16" zoomScale="70" zoomScaleNormal="100" zoomScaleSheetLayoutView="70" workbookViewId="0">
      <selection activeCell="F23" sqref="F23"/>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3:7" ht="18.75" customHeight="1">
      <c r="C1" s="47"/>
      <c r="D1" s="47"/>
      <c r="E1" s="47"/>
      <c r="F1" s="47"/>
      <c r="G1" s="52" t="s">
        <v>14</v>
      </c>
    </row>
    <row r="2" spans="3:7" ht="18.75" customHeight="1">
      <c r="C2" s="53" t="s">
        <v>0</v>
      </c>
      <c r="D2" s="53"/>
      <c r="E2" s="53"/>
      <c r="F2" s="53"/>
      <c r="G2" s="53"/>
    </row>
    <row r="3" spans="3:7" ht="18.75" customHeight="1">
      <c r="C3" s="53"/>
      <c r="D3" s="53"/>
      <c r="E3" s="54" t="s">
        <v>49</v>
      </c>
      <c r="F3" s="53"/>
      <c r="G3" s="53"/>
    </row>
    <row r="4" spans="3:7" ht="18.75" customHeight="1">
      <c r="C4" s="2"/>
      <c r="D4" s="2"/>
      <c r="E4" s="6"/>
      <c r="F4" s="2"/>
      <c r="G4" s="2"/>
    </row>
    <row r="5" spans="3:7" ht="18.75" customHeight="1" thickBot="1">
      <c r="C5" s="2" t="s">
        <v>25</v>
      </c>
      <c r="D5" s="2"/>
      <c r="E5" s="2"/>
      <c r="F5" s="2"/>
      <c r="G5" s="2"/>
    </row>
    <row r="6" spans="3:7" ht="30" customHeight="1" thickBot="1">
      <c r="C6" s="12" t="s">
        <v>10</v>
      </c>
      <c r="D6" s="7"/>
      <c r="E6" s="13" t="s">
        <v>11</v>
      </c>
      <c r="F6" s="130" t="s">
        <v>12</v>
      </c>
      <c r="G6" s="131"/>
    </row>
    <row r="7" spans="3:7" ht="30" customHeight="1" thickBot="1">
      <c r="C7" s="12" t="s">
        <v>63</v>
      </c>
      <c r="D7" s="7"/>
      <c r="E7" s="13" t="s">
        <v>62</v>
      </c>
      <c r="F7" s="130" t="s">
        <v>13</v>
      </c>
      <c r="G7" s="131"/>
    </row>
    <row r="8" spans="3:7" ht="30" customHeight="1" thickBot="1">
      <c r="C8" s="12" t="s">
        <v>64</v>
      </c>
      <c r="D8" s="7"/>
      <c r="E8" s="13" t="s">
        <v>42</v>
      </c>
      <c r="F8" s="130" t="s">
        <v>12</v>
      </c>
      <c r="G8" s="131"/>
    </row>
    <row r="9" spans="3:7" ht="18.75" customHeight="1">
      <c r="C9" s="3"/>
      <c r="D9" s="3"/>
      <c r="E9" s="3"/>
      <c r="F9" s="3"/>
      <c r="G9" s="3"/>
    </row>
    <row r="10" spans="3:7" ht="18.75" customHeight="1">
      <c r="C10" s="2"/>
      <c r="D10" s="2"/>
      <c r="E10" s="2"/>
      <c r="F10" s="2"/>
      <c r="G10" s="2"/>
    </row>
    <row r="11" spans="3:7" ht="18.75" customHeight="1">
      <c r="C11" s="2" t="s">
        <v>70</v>
      </c>
      <c r="D11" s="2"/>
      <c r="E11" s="2"/>
    </row>
    <row r="12" spans="3:7" ht="18.75" customHeight="1">
      <c r="C12" s="3" t="s">
        <v>15</v>
      </c>
      <c r="D12" s="2"/>
      <c r="E12" s="2"/>
    </row>
    <row r="13" spans="3:7" ht="18.75" customHeight="1">
      <c r="C13" s="67" t="s">
        <v>72</v>
      </c>
      <c r="D13" s="68"/>
      <c r="E13" s="68"/>
    </row>
    <row r="14" spans="3:7" ht="18.75" customHeight="1">
      <c r="C14" s="132" t="s">
        <v>7</v>
      </c>
      <c r="D14" s="133"/>
      <c r="E14" s="136" t="s">
        <v>8</v>
      </c>
      <c r="F14" s="136"/>
      <c r="G14" s="137" t="s">
        <v>9</v>
      </c>
    </row>
    <row r="15" spans="3:7" ht="18.75" customHeight="1" thickBot="1">
      <c r="C15" s="134"/>
      <c r="D15" s="135"/>
      <c r="E15" s="14" t="s">
        <v>27</v>
      </c>
      <c r="F15" s="43" t="s">
        <v>28</v>
      </c>
      <c r="G15" s="138"/>
    </row>
    <row r="16" spans="3:7" ht="33" customHeight="1" thickBot="1">
      <c r="C16" s="139" t="s">
        <v>16</v>
      </c>
      <c r="D16" s="140"/>
      <c r="E16" s="48"/>
      <c r="F16" s="49">
        <v>618421343</v>
      </c>
      <c r="G16" s="10" t="s">
        <v>54</v>
      </c>
    </row>
    <row r="17" spans="3:8" ht="33" customHeight="1" thickBot="1">
      <c r="C17" s="139" t="s">
        <v>17</v>
      </c>
      <c r="D17" s="140"/>
      <c r="E17" s="50">
        <v>46320222</v>
      </c>
      <c r="F17" s="51">
        <v>98816685</v>
      </c>
      <c r="G17" s="10" t="s">
        <v>55</v>
      </c>
    </row>
    <row r="18" spans="3:8" ht="33" customHeight="1" thickBot="1">
      <c r="C18" s="139" t="s">
        <v>18</v>
      </c>
      <c r="D18" s="140"/>
      <c r="E18" s="50">
        <v>174743240</v>
      </c>
      <c r="F18" s="51">
        <v>458530771</v>
      </c>
      <c r="G18" s="10" t="s">
        <v>56</v>
      </c>
    </row>
    <row r="19" spans="3:8" ht="33" customHeight="1" thickBot="1">
      <c r="C19" s="139" t="s">
        <v>57</v>
      </c>
      <c r="D19" s="140"/>
      <c r="E19" s="50">
        <v>998463</v>
      </c>
      <c r="F19" s="51">
        <v>293629</v>
      </c>
      <c r="G19" s="10" t="s">
        <v>59</v>
      </c>
    </row>
    <row r="20" spans="3:8" ht="33" customHeight="1" thickBot="1">
      <c r="C20" s="140" t="s">
        <v>58</v>
      </c>
      <c r="D20" s="143"/>
      <c r="E20" s="50">
        <v>116301</v>
      </c>
      <c r="F20" s="51">
        <v>0</v>
      </c>
      <c r="G20" s="10" t="s">
        <v>60</v>
      </c>
    </row>
    <row r="21" spans="3:8" ht="33" customHeight="1" thickBot="1">
      <c r="C21" s="139" t="s">
        <v>66</v>
      </c>
      <c r="D21" s="140"/>
      <c r="E21" s="50">
        <v>14378300</v>
      </c>
      <c r="F21" s="51">
        <v>23723500</v>
      </c>
      <c r="G21" s="10" t="s">
        <v>61</v>
      </c>
    </row>
    <row r="22" spans="3:8" ht="16.5" customHeight="1" thickBot="1">
      <c r="C22" s="56"/>
      <c r="D22" s="56"/>
      <c r="E22" s="58"/>
      <c r="F22" s="58"/>
      <c r="G22" s="57"/>
      <c r="H22" s="59"/>
    </row>
    <row r="23" spans="3:8" ht="33" customHeight="1" thickBot="1">
      <c r="C23" s="144" t="s">
        <v>68</v>
      </c>
      <c r="D23" s="145"/>
      <c r="E23" s="55"/>
      <c r="F23" s="51"/>
      <c r="G23" s="11" t="s">
        <v>65</v>
      </c>
    </row>
    <row r="24" spans="3:8" ht="15.75" customHeight="1" thickBot="1">
      <c r="C24" s="4"/>
      <c r="D24" s="4"/>
      <c r="E24" s="46"/>
      <c r="F24" s="46"/>
      <c r="G24" s="44"/>
    </row>
    <row r="25" spans="3:8" ht="33.75" customHeight="1" thickBot="1">
      <c r="C25" s="139" t="s">
        <v>50</v>
      </c>
      <c r="D25" s="140"/>
      <c r="E25" s="146">
        <v>10054111</v>
      </c>
      <c r="F25" s="147"/>
      <c r="G25" s="10" t="s">
        <v>19</v>
      </c>
    </row>
    <row r="26" spans="3:8" ht="33.75" customHeight="1" thickBot="1">
      <c r="C26" s="139" t="s">
        <v>51</v>
      </c>
      <c r="D26" s="140"/>
      <c r="E26" s="146">
        <v>2000000</v>
      </c>
      <c r="F26" s="147"/>
      <c r="G26" s="11" t="s">
        <v>20</v>
      </c>
    </row>
    <row r="27" spans="3:8" ht="14.25" customHeight="1" thickBot="1">
      <c r="C27" s="4"/>
      <c r="D27" s="4"/>
      <c r="E27" s="42"/>
      <c r="F27" s="42"/>
      <c r="G27" s="45"/>
    </row>
    <row r="28" spans="3:8" ht="35.25" customHeight="1" thickBot="1">
      <c r="C28" s="139" t="s">
        <v>52</v>
      </c>
      <c r="D28" s="140"/>
      <c r="E28" s="141">
        <v>0</v>
      </c>
      <c r="F28" s="142"/>
      <c r="G28" s="11" t="s">
        <v>29</v>
      </c>
    </row>
    <row r="29" spans="3:8" ht="40.5" customHeight="1" thickBot="1">
      <c r="C29" s="139" t="s">
        <v>53</v>
      </c>
      <c r="D29" s="140"/>
      <c r="E29" s="146">
        <v>0</v>
      </c>
      <c r="F29" s="147"/>
      <c r="G29" s="60" t="s">
        <v>73</v>
      </c>
    </row>
    <row r="30" spans="3:8" ht="18.75" customHeight="1">
      <c r="C30" s="4"/>
      <c r="D30" s="4"/>
      <c r="F30" s="1"/>
    </row>
    <row r="31" spans="3:8" ht="18.75" customHeight="1">
      <c r="C31" s="5" t="s">
        <v>23</v>
      </c>
      <c r="D31" s="5"/>
      <c r="E31" s="2"/>
      <c r="F31" s="1"/>
    </row>
    <row r="32" spans="3:8" ht="18.75" customHeight="1" thickBot="1">
      <c r="C32" s="148" t="s">
        <v>7</v>
      </c>
      <c r="D32" s="148"/>
      <c r="E32" s="136" t="s">
        <v>8</v>
      </c>
      <c r="F32" s="136"/>
      <c r="G32" s="8"/>
    </row>
    <row r="33" spans="3:7" ht="33" customHeight="1" thickBot="1">
      <c r="C33" s="139" t="s">
        <v>1</v>
      </c>
      <c r="D33" s="140"/>
      <c r="E33" s="149">
        <f>$E$26</f>
        <v>2000000</v>
      </c>
      <c r="F33" s="150"/>
      <c r="G33" s="9"/>
    </row>
    <row r="34" spans="3:7" ht="33" customHeight="1" thickBot="1">
      <c r="C34" s="139" t="s">
        <v>2</v>
      </c>
      <c r="D34" s="140"/>
      <c r="E34" s="151">
        <f>$F$16+F23-$F$17-$F$18-$F$19-$F$20-$F$21</f>
        <v>37056758</v>
      </c>
      <c r="F34" s="152"/>
      <c r="G34" s="9"/>
    </row>
    <row r="35" spans="3:7" ht="33" customHeight="1" thickBot="1">
      <c r="C35" s="139" t="s">
        <v>26</v>
      </c>
      <c r="D35" s="140"/>
      <c r="E35" s="149">
        <f>$E$25</f>
        <v>10054111</v>
      </c>
      <c r="F35" s="150"/>
      <c r="G35" s="9"/>
    </row>
    <row r="36" spans="3:7" ht="33" customHeight="1" thickBot="1">
      <c r="C36" s="139" t="s">
        <v>3</v>
      </c>
      <c r="D36" s="140"/>
      <c r="E36" s="149">
        <f>$E$17+$E$18+$E$19+$E$20+$E$21+$F$17+$F$18+$F$19+$F$20+$F$21</f>
        <v>817921111</v>
      </c>
      <c r="F36" s="150"/>
      <c r="G36" s="9"/>
    </row>
    <row r="37" spans="3:7" ht="33" customHeight="1" thickBot="1">
      <c r="C37" s="139" t="s">
        <v>4</v>
      </c>
      <c r="D37" s="140"/>
      <c r="E37" s="149">
        <f>INT(IF((($E$34-$E$35)*$E$33/$E$36)&gt;=0,($E$34-$E$35)*$E$33/$E$36,0))</f>
        <v>66027</v>
      </c>
      <c r="F37" s="150"/>
      <c r="G37" s="9"/>
    </row>
    <row r="38" spans="3:7" ht="33" customHeight="1" thickBot="1">
      <c r="C38" s="139" t="s">
        <v>5</v>
      </c>
      <c r="D38" s="140"/>
      <c r="E38" s="149">
        <f>$E$28+$E$29</f>
        <v>0</v>
      </c>
      <c r="F38" s="150"/>
      <c r="G38" s="9"/>
    </row>
    <row r="39" spans="3:7" ht="33" customHeight="1" thickBot="1">
      <c r="C39" s="139" t="s">
        <v>6</v>
      </c>
      <c r="D39" s="140"/>
      <c r="E39" s="149">
        <f>INT(IF($E$37&lt;=$E$33,$E$37,$E$33))</f>
        <v>66027</v>
      </c>
      <c r="F39" s="150"/>
      <c r="G39" s="9"/>
    </row>
    <row r="41" spans="3:7" ht="18.75" customHeight="1">
      <c r="C41" t="s">
        <v>24</v>
      </c>
    </row>
    <row r="42" spans="3:7" ht="18.75" customHeight="1">
      <c r="C42" t="s">
        <v>21</v>
      </c>
    </row>
    <row r="44" spans="3:7" ht="18.75" customHeight="1">
      <c r="C44" t="s">
        <v>22</v>
      </c>
    </row>
  </sheetData>
  <sheetProtection password="C65C" sheet="1" objects="1" scenarios="1"/>
  <mergeCells count="37">
    <mergeCell ref="C37:D37"/>
    <mergeCell ref="E37:F37"/>
    <mergeCell ref="C38:D38"/>
    <mergeCell ref="E38:F38"/>
    <mergeCell ref="C39:D39"/>
    <mergeCell ref="E39:F39"/>
    <mergeCell ref="C34:D34"/>
    <mergeCell ref="E34:F34"/>
    <mergeCell ref="C35:D35"/>
    <mergeCell ref="E35:F35"/>
    <mergeCell ref="C36:D36"/>
    <mergeCell ref="E36:F36"/>
    <mergeCell ref="C29:D29"/>
    <mergeCell ref="E29:F29"/>
    <mergeCell ref="C32:D32"/>
    <mergeCell ref="E32:F32"/>
    <mergeCell ref="C33:D33"/>
    <mergeCell ref="E33:F33"/>
    <mergeCell ref="C28:D28"/>
    <mergeCell ref="E28:F28"/>
    <mergeCell ref="C16:D16"/>
    <mergeCell ref="C17:D17"/>
    <mergeCell ref="C18:D18"/>
    <mergeCell ref="C19:D19"/>
    <mergeCell ref="C20:D20"/>
    <mergeCell ref="C21:D21"/>
    <mergeCell ref="C23:D23"/>
    <mergeCell ref="C25:D25"/>
    <mergeCell ref="E25:F25"/>
    <mergeCell ref="C26:D26"/>
    <mergeCell ref="E26:F26"/>
    <mergeCell ref="F6:G6"/>
    <mergeCell ref="F7:G7"/>
    <mergeCell ref="F8:G8"/>
    <mergeCell ref="C14:D15"/>
    <mergeCell ref="E14:F14"/>
    <mergeCell ref="G14:G15"/>
  </mergeCells>
  <phoneticPr fontId="1"/>
  <pageMargins left="0.25" right="0.25" top="0.75" bottom="0.75" header="0.3" footer="0.3"/>
  <pageSetup paperSize="9" scale="47"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9"/>
  <sheetViews>
    <sheetView view="pageBreakPreview" topLeftCell="A10" zoomScale="90" zoomScaleNormal="100" zoomScaleSheetLayoutView="90" workbookViewId="0">
      <selection activeCell="M11" sqref="M11"/>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1:9" ht="18.75" customHeight="1">
      <c r="A1" s="69"/>
      <c r="B1" s="69"/>
      <c r="C1" s="70"/>
      <c r="D1" s="70"/>
      <c r="E1" s="70"/>
      <c r="F1" s="70"/>
      <c r="G1" s="71" t="s">
        <v>14</v>
      </c>
      <c r="H1" s="69"/>
      <c r="I1" s="69"/>
    </row>
    <row r="2" spans="1:9" ht="18.75" customHeight="1">
      <c r="A2" s="69"/>
      <c r="B2" s="69"/>
      <c r="C2" s="72" t="s">
        <v>0</v>
      </c>
      <c r="D2" s="72"/>
      <c r="E2" s="72"/>
      <c r="F2" s="72"/>
      <c r="G2" s="72"/>
      <c r="H2" s="69"/>
      <c r="I2" s="69"/>
    </row>
    <row r="3" spans="1:9" ht="18.75" customHeight="1">
      <c r="A3" s="69"/>
      <c r="B3" s="69"/>
      <c r="C3" s="72"/>
      <c r="D3" s="72"/>
      <c r="E3" s="73" t="s">
        <v>49</v>
      </c>
      <c r="F3" s="72"/>
      <c r="G3" s="72"/>
      <c r="H3" s="69"/>
      <c r="I3" s="69"/>
    </row>
    <row r="4" spans="1:9" ht="18.75" customHeight="1">
      <c r="A4" s="69"/>
      <c r="B4" s="69"/>
      <c r="C4" s="74"/>
      <c r="D4" s="74"/>
      <c r="E4" s="75"/>
      <c r="F4" s="74"/>
      <c r="G4" s="74"/>
      <c r="H4" s="69"/>
      <c r="I4" s="69"/>
    </row>
    <row r="5" spans="1:9" ht="18.75" customHeight="1" thickBot="1">
      <c r="A5" s="69"/>
      <c r="B5" s="69"/>
      <c r="C5" s="74" t="s">
        <v>25</v>
      </c>
      <c r="D5" s="74"/>
      <c r="E5" s="74"/>
      <c r="F5" s="74"/>
      <c r="G5" s="74"/>
      <c r="H5" s="69"/>
      <c r="I5" s="69"/>
    </row>
    <row r="6" spans="1:9" ht="30" customHeight="1" thickBot="1">
      <c r="A6" s="69"/>
      <c r="B6" s="69"/>
      <c r="C6" s="76" t="s">
        <v>10</v>
      </c>
      <c r="D6" s="77"/>
      <c r="E6" s="78" t="s">
        <v>11</v>
      </c>
      <c r="F6" s="155" t="s">
        <v>12</v>
      </c>
      <c r="G6" s="156"/>
      <c r="H6" s="69"/>
      <c r="I6" s="69"/>
    </row>
    <row r="7" spans="1:9" ht="30" customHeight="1" thickBot="1">
      <c r="A7" s="69"/>
      <c r="B7" s="69"/>
      <c r="C7" s="76" t="s">
        <v>63</v>
      </c>
      <c r="D7" s="77"/>
      <c r="E7" s="78" t="s">
        <v>62</v>
      </c>
      <c r="F7" s="155" t="s">
        <v>13</v>
      </c>
      <c r="G7" s="156"/>
      <c r="H7" s="69"/>
      <c r="I7" s="69"/>
    </row>
    <row r="8" spans="1:9" ht="30" customHeight="1" thickBot="1">
      <c r="A8" s="69"/>
      <c r="B8" s="69"/>
      <c r="C8" s="76" t="s">
        <v>64</v>
      </c>
      <c r="D8" s="77"/>
      <c r="E8" s="78" t="s">
        <v>42</v>
      </c>
      <c r="F8" s="155" t="s">
        <v>12</v>
      </c>
      <c r="G8" s="156"/>
      <c r="H8" s="69"/>
      <c r="I8" s="69"/>
    </row>
    <row r="9" spans="1:9" ht="18.75" customHeight="1">
      <c r="A9" s="69"/>
      <c r="B9" s="69"/>
      <c r="C9" s="79"/>
      <c r="D9" s="79"/>
      <c r="E9" s="79"/>
      <c r="F9" s="79"/>
      <c r="G9" s="79"/>
      <c r="H9" s="69"/>
      <c r="I9" s="69"/>
    </row>
    <row r="10" spans="1:9" ht="18.75" customHeight="1">
      <c r="A10" s="69"/>
      <c r="B10" s="69"/>
      <c r="C10" s="74"/>
      <c r="D10" s="74"/>
      <c r="E10" s="74"/>
      <c r="F10" s="74"/>
      <c r="G10" s="74"/>
      <c r="H10" s="69"/>
      <c r="I10" s="69"/>
    </row>
    <row r="11" spans="1:9" ht="18.75" customHeight="1">
      <c r="A11" s="69"/>
      <c r="B11" s="69"/>
      <c r="C11" s="74" t="s">
        <v>70</v>
      </c>
      <c r="D11" s="74"/>
      <c r="E11" s="74"/>
      <c r="F11" s="69"/>
      <c r="G11" s="69"/>
      <c r="H11" s="69"/>
      <c r="I11" s="69"/>
    </row>
    <row r="12" spans="1:9" ht="18.75" customHeight="1">
      <c r="A12" s="69"/>
      <c r="B12" s="69"/>
      <c r="C12" s="79" t="s">
        <v>15</v>
      </c>
      <c r="D12" s="74"/>
      <c r="E12" s="74"/>
      <c r="F12" s="69"/>
      <c r="G12" s="69"/>
      <c r="H12" s="69"/>
      <c r="I12" s="69"/>
    </row>
    <row r="13" spans="1:9" ht="18.75" customHeight="1">
      <c r="A13" s="69"/>
      <c r="B13" s="69"/>
      <c r="C13" s="80" t="s">
        <v>72</v>
      </c>
      <c r="D13" s="81"/>
      <c r="E13" s="81"/>
      <c r="F13" s="69"/>
      <c r="G13" s="69"/>
      <c r="H13" s="69"/>
      <c r="I13" s="69"/>
    </row>
    <row r="14" spans="1:9" ht="18.75" customHeight="1">
      <c r="A14" s="69"/>
      <c r="B14" s="69"/>
      <c r="C14" s="169" t="s">
        <v>7</v>
      </c>
      <c r="D14" s="170"/>
      <c r="E14" s="157" t="s">
        <v>8</v>
      </c>
      <c r="F14" s="157"/>
      <c r="G14" s="167" t="s">
        <v>9</v>
      </c>
      <c r="H14" s="69"/>
      <c r="I14" s="69"/>
    </row>
    <row r="15" spans="1:9" ht="18.75" customHeight="1" thickBot="1">
      <c r="A15" s="69"/>
      <c r="B15" s="69"/>
      <c r="C15" s="171"/>
      <c r="D15" s="172"/>
      <c r="E15" s="82" t="s">
        <v>27</v>
      </c>
      <c r="F15" s="83" t="s">
        <v>28</v>
      </c>
      <c r="G15" s="168"/>
      <c r="H15" s="69"/>
      <c r="I15" s="69"/>
    </row>
    <row r="16" spans="1:9" ht="33" customHeight="1" thickBot="1">
      <c r="A16" s="69"/>
      <c r="B16" s="69"/>
      <c r="C16" s="158" t="s">
        <v>16</v>
      </c>
      <c r="D16" s="159"/>
      <c r="E16" s="84"/>
      <c r="F16" s="85"/>
      <c r="G16" s="86" t="s">
        <v>54</v>
      </c>
      <c r="H16" s="69"/>
      <c r="I16" s="69"/>
    </row>
    <row r="17" spans="1:9" ht="33" customHeight="1" thickBot="1">
      <c r="A17" s="69"/>
      <c r="B17" s="69"/>
      <c r="C17" s="158" t="s">
        <v>17</v>
      </c>
      <c r="D17" s="159"/>
      <c r="E17" s="87"/>
      <c r="F17" s="88"/>
      <c r="G17" s="86" t="s">
        <v>55</v>
      </c>
      <c r="H17" s="69"/>
      <c r="I17" s="69"/>
    </row>
    <row r="18" spans="1:9" ht="33" customHeight="1" thickBot="1">
      <c r="A18" s="69"/>
      <c r="B18" s="69"/>
      <c r="C18" s="158" t="s">
        <v>18</v>
      </c>
      <c r="D18" s="159"/>
      <c r="E18" s="87"/>
      <c r="F18" s="88"/>
      <c r="G18" s="86" t="s">
        <v>56</v>
      </c>
      <c r="H18" s="69"/>
      <c r="I18" s="69"/>
    </row>
    <row r="19" spans="1:9" ht="33" customHeight="1" thickBot="1">
      <c r="A19" s="69"/>
      <c r="B19" s="69"/>
      <c r="C19" s="158" t="s">
        <v>57</v>
      </c>
      <c r="D19" s="159"/>
      <c r="E19" s="87"/>
      <c r="F19" s="88"/>
      <c r="G19" s="86" t="s">
        <v>59</v>
      </c>
      <c r="H19" s="69"/>
      <c r="I19" s="69"/>
    </row>
    <row r="20" spans="1:9" ht="33" customHeight="1" thickBot="1">
      <c r="A20" s="69"/>
      <c r="B20" s="69"/>
      <c r="C20" s="159" t="s">
        <v>58</v>
      </c>
      <c r="D20" s="173"/>
      <c r="E20" s="87"/>
      <c r="F20" s="88"/>
      <c r="G20" s="86" t="s">
        <v>60</v>
      </c>
      <c r="H20" s="69"/>
      <c r="I20" s="69"/>
    </row>
    <row r="21" spans="1:9" ht="33" customHeight="1" thickBot="1">
      <c r="A21" s="69"/>
      <c r="B21" s="69"/>
      <c r="C21" s="158" t="s">
        <v>66</v>
      </c>
      <c r="D21" s="159"/>
      <c r="E21" s="87"/>
      <c r="F21" s="88"/>
      <c r="G21" s="86" t="s">
        <v>61</v>
      </c>
      <c r="H21" s="69"/>
      <c r="I21" s="69"/>
    </row>
    <row r="22" spans="1:9" ht="16.5" customHeight="1" thickBot="1">
      <c r="A22" s="69"/>
      <c r="B22" s="69"/>
      <c r="C22" s="89"/>
      <c r="D22" s="89"/>
      <c r="E22" s="90"/>
      <c r="F22" s="90"/>
      <c r="G22" s="91"/>
      <c r="H22" s="92"/>
      <c r="I22" s="69"/>
    </row>
    <row r="23" spans="1:9" ht="33" customHeight="1" thickBot="1">
      <c r="A23" s="69"/>
      <c r="B23" s="69"/>
      <c r="C23" s="174" t="s">
        <v>68</v>
      </c>
      <c r="D23" s="175"/>
      <c r="E23" s="93"/>
      <c r="F23" s="88"/>
      <c r="G23" s="94" t="s">
        <v>65</v>
      </c>
      <c r="H23" s="69"/>
      <c r="I23" s="69"/>
    </row>
    <row r="24" spans="1:9" ht="15.75" customHeight="1" thickBot="1">
      <c r="A24" s="69"/>
      <c r="B24" s="69"/>
      <c r="C24" s="95"/>
      <c r="D24" s="95"/>
      <c r="E24" s="96"/>
      <c r="F24" s="96"/>
      <c r="G24" s="97"/>
      <c r="H24" s="69"/>
      <c r="I24" s="69"/>
    </row>
    <row r="25" spans="1:9" ht="33.75" customHeight="1" thickBot="1">
      <c r="A25" s="69"/>
      <c r="B25" s="69"/>
      <c r="C25" s="158" t="s">
        <v>50</v>
      </c>
      <c r="D25" s="159"/>
      <c r="E25" s="165"/>
      <c r="F25" s="166"/>
      <c r="G25" s="86" t="s">
        <v>19</v>
      </c>
      <c r="H25" s="69"/>
      <c r="I25" s="69"/>
    </row>
    <row r="26" spans="1:9" ht="33.75" customHeight="1" thickBot="1">
      <c r="A26" s="69"/>
      <c r="B26" s="69"/>
      <c r="C26" s="158" t="s">
        <v>51</v>
      </c>
      <c r="D26" s="159"/>
      <c r="E26" s="165"/>
      <c r="F26" s="166"/>
      <c r="G26" s="94" t="s">
        <v>20</v>
      </c>
      <c r="H26" s="69"/>
      <c r="I26" s="69"/>
    </row>
    <row r="27" spans="1:9" ht="14.25" customHeight="1" thickBot="1">
      <c r="A27" s="69"/>
      <c r="B27" s="69"/>
      <c r="C27" s="95"/>
      <c r="D27" s="95"/>
      <c r="E27" s="98"/>
      <c r="F27" s="98"/>
      <c r="G27" s="99"/>
      <c r="H27" s="69"/>
      <c r="I27" s="69"/>
    </row>
    <row r="28" spans="1:9" ht="35.25" customHeight="1" thickBot="1">
      <c r="A28" s="69"/>
      <c r="B28" s="69"/>
      <c r="C28" s="158" t="s">
        <v>52</v>
      </c>
      <c r="D28" s="159"/>
      <c r="E28" s="163"/>
      <c r="F28" s="164"/>
      <c r="G28" s="94" t="s">
        <v>29</v>
      </c>
      <c r="H28" s="69"/>
      <c r="I28" s="69"/>
    </row>
    <row r="29" spans="1:9" ht="40.5" customHeight="1" thickBot="1">
      <c r="A29" s="69"/>
      <c r="B29" s="69"/>
      <c r="C29" s="158" t="s">
        <v>53</v>
      </c>
      <c r="D29" s="159"/>
      <c r="E29" s="165"/>
      <c r="F29" s="166"/>
      <c r="G29" s="100" t="s">
        <v>73</v>
      </c>
      <c r="H29" s="69"/>
      <c r="I29" s="69"/>
    </row>
    <row r="30" spans="1:9" ht="18.75" customHeight="1">
      <c r="A30" s="69"/>
      <c r="B30" s="69"/>
      <c r="C30" s="95"/>
      <c r="D30" s="95"/>
      <c r="E30" s="69"/>
      <c r="F30" s="101"/>
      <c r="G30" s="69"/>
      <c r="H30" s="69"/>
      <c r="I30" s="69"/>
    </row>
    <row r="31" spans="1:9" ht="18.75" customHeight="1">
      <c r="A31" s="69"/>
      <c r="B31" s="69"/>
      <c r="C31" s="102" t="s">
        <v>23</v>
      </c>
      <c r="D31" s="102"/>
      <c r="E31" s="74"/>
      <c r="F31" s="101"/>
      <c r="G31" s="69"/>
      <c r="H31" s="69"/>
      <c r="I31" s="69"/>
    </row>
    <row r="32" spans="1:9" ht="18.75" customHeight="1" thickBot="1">
      <c r="A32" s="69"/>
      <c r="B32" s="69"/>
      <c r="C32" s="162" t="s">
        <v>7</v>
      </c>
      <c r="D32" s="162"/>
      <c r="E32" s="157" t="s">
        <v>8</v>
      </c>
      <c r="F32" s="157"/>
      <c r="G32" s="103"/>
      <c r="H32" s="69"/>
      <c r="I32" s="69"/>
    </row>
    <row r="33" spans="1:9" ht="33" customHeight="1" thickBot="1">
      <c r="A33" s="69"/>
      <c r="B33" s="69"/>
      <c r="C33" s="158" t="s">
        <v>1</v>
      </c>
      <c r="D33" s="159"/>
      <c r="E33" s="153">
        <f>$E$26</f>
        <v>0</v>
      </c>
      <c r="F33" s="154"/>
      <c r="G33" s="104"/>
      <c r="H33" s="69"/>
      <c r="I33" s="69"/>
    </row>
    <row r="34" spans="1:9" ht="33" customHeight="1" thickBot="1">
      <c r="A34" s="69"/>
      <c r="B34" s="69"/>
      <c r="C34" s="158" t="s">
        <v>2</v>
      </c>
      <c r="D34" s="159"/>
      <c r="E34" s="160">
        <f>$F$16+F23-$F$17-$F$18-$F$19-$F$20-$F$21</f>
        <v>0</v>
      </c>
      <c r="F34" s="161"/>
      <c r="G34" s="104"/>
      <c r="H34" s="69"/>
      <c r="I34" s="69"/>
    </row>
    <row r="35" spans="1:9" ht="33" customHeight="1" thickBot="1">
      <c r="A35" s="69"/>
      <c r="B35" s="69"/>
      <c r="C35" s="158" t="s">
        <v>26</v>
      </c>
      <c r="D35" s="159"/>
      <c r="E35" s="153">
        <f>$E$25</f>
        <v>0</v>
      </c>
      <c r="F35" s="154"/>
      <c r="G35" s="104"/>
      <c r="H35" s="69"/>
      <c r="I35" s="69"/>
    </row>
    <row r="36" spans="1:9" ht="33" customHeight="1" thickBot="1">
      <c r="A36" s="69"/>
      <c r="B36" s="69"/>
      <c r="C36" s="158" t="s">
        <v>3</v>
      </c>
      <c r="D36" s="159"/>
      <c r="E36" s="153">
        <f>$E$17+$E$18+$E$19+$E$20+$E$21+$F$17+$F$18+$F$19+$F$20+$F$21</f>
        <v>0</v>
      </c>
      <c r="F36" s="154"/>
      <c r="G36" s="104"/>
      <c r="H36" s="69"/>
      <c r="I36" s="69"/>
    </row>
    <row r="37" spans="1:9" ht="33" customHeight="1" thickBot="1">
      <c r="A37" s="69"/>
      <c r="B37" s="69"/>
      <c r="C37" s="158" t="s">
        <v>4</v>
      </c>
      <c r="D37" s="159"/>
      <c r="E37" s="153" t="e">
        <f>INT(IF((($E$34-$E$35)*$E$33/$E$36)&gt;=0,($E$34-$E$35)*$E$33/$E$36,0))</f>
        <v>#DIV/0!</v>
      </c>
      <c r="F37" s="154"/>
      <c r="G37" s="104"/>
      <c r="H37" s="69"/>
      <c r="I37" s="69"/>
    </row>
    <row r="38" spans="1:9" ht="33" customHeight="1" thickBot="1">
      <c r="A38" s="69"/>
      <c r="B38" s="69"/>
      <c r="C38" s="158" t="s">
        <v>5</v>
      </c>
      <c r="D38" s="159"/>
      <c r="E38" s="153">
        <f>$E$28+$E$29</f>
        <v>0</v>
      </c>
      <c r="F38" s="154"/>
      <c r="G38" s="104"/>
      <c r="H38" s="69"/>
      <c r="I38" s="69"/>
    </row>
    <row r="39" spans="1:9" ht="33" customHeight="1" thickBot="1">
      <c r="A39" s="69"/>
      <c r="B39" s="69"/>
      <c r="C39" s="158" t="s">
        <v>6</v>
      </c>
      <c r="D39" s="159"/>
      <c r="E39" s="153" t="e">
        <f>INT(IF($E$37&lt;=$E$33,$E$37,$E$33))</f>
        <v>#DIV/0!</v>
      </c>
      <c r="F39" s="154"/>
      <c r="G39" s="104"/>
      <c r="H39" s="69"/>
      <c r="I39" s="69"/>
    </row>
    <row r="40" spans="1:9" ht="18.75" customHeight="1">
      <c r="A40" s="69"/>
      <c r="B40" s="69"/>
      <c r="C40" s="69"/>
      <c r="D40" s="69"/>
      <c r="E40" s="69"/>
      <c r="F40" s="69"/>
      <c r="G40" s="69"/>
      <c r="H40" s="69"/>
      <c r="I40" s="69"/>
    </row>
    <row r="41" spans="1:9" ht="18.75" customHeight="1">
      <c r="A41" s="69"/>
      <c r="B41" s="69"/>
      <c r="C41" s="69" t="s">
        <v>24</v>
      </c>
      <c r="D41" s="69"/>
      <c r="E41" s="69"/>
      <c r="F41" s="69"/>
      <c r="G41" s="69"/>
      <c r="H41" s="69"/>
      <c r="I41" s="69"/>
    </row>
    <row r="42" spans="1:9" ht="18.75" customHeight="1">
      <c r="A42" s="69"/>
      <c r="B42" s="69"/>
      <c r="C42" s="69" t="s">
        <v>21</v>
      </c>
      <c r="D42" s="69"/>
      <c r="E42" s="69"/>
      <c r="F42" s="69"/>
      <c r="G42" s="69"/>
      <c r="H42" s="69"/>
      <c r="I42" s="69"/>
    </row>
    <row r="43" spans="1:9" ht="18.75" customHeight="1">
      <c r="A43" s="69"/>
      <c r="B43" s="69"/>
      <c r="C43" s="69"/>
      <c r="D43" s="69"/>
      <c r="E43" s="69"/>
      <c r="F43" s="69"/>
      <c r="G43" s="69"/>
      <c r="H43" s="69"/>
      <c r="I43" s="69"/>
    </row>
    <row r="44" spans="1:9" ht="18.75" customHeight="1">
      <c r="A44" s="69"/>
      <c r="B44" s="69"/>
      <c r="C44" s="69" t="s">
        <v>22</v>
      </c>
      <c r="D44" s="69"/>
      <c r="E44" s="69"/>
      <c r="F44" s="69"/>
      <c r="G44" s="69"/>
      <c r="H44" s="69"/>
      <c r="I44" s="69"/>
    </row>
    <row r="45" spans="1:9" ht="18.75" customHeight="1">
      <c r="A45" s="69"/>
      <c r="B45" s="69"/>
      <c r="C45" s="69"/>
      <c r="D45" s="69"/>
      <c r="E45" s="69"/>
      <c r="F45" s="69"/>
      <c r="G45" s="69"/>
      <c r="H45" s="69"/>
      <c r="I45" s="69"/>
    </row>
    <row r="46" spans="1:9" ht="18.75" customHeight="1">
      <c r="A46" s="69"/>
      <c r="B46" s="69"/>
      <c r="C46" s="69"/>
      <c r="D46" s="69"/>
      <c r="E46" s="69"/>
      <c r="F46" s="69"/>
      <c r="G46" s="69"/>
      <c r="H46" s="69"/>
      <c r="I46" s="69"/>
    </row>
    <row r="47" spans="1:9" ht="18.75" customHeight="1">
      <c r="A47" s="69"/>
      <c r="B47" s="69"/>
      <c r="C47" s="69"/>
      <c r="D47" s="69"/>
      <c r="E47" s="69"/>
      <c r="F47" s="69"/>
      <c r="G47" s="69"/>
      <c r="H47" s="69"/>
      <c r="I47" s="69"/>
    </row>
    <row r="48" spans="1:9" ht="18.75" customHeight="1">
      <c r="A48" s="69"/>
      <c r="B48" s="69"/>
      <c r="C48" s="69"/>
      <c r="D48" s="69"/>
      <c r="E48" s="69"/>
      <c r="F48" s="69"/>
      <c r="G48" s="69"/>
      <c r="H48" s="69"/>
      <c r="I48" s="69"/>
    </row>
    <row r="49" spans="1:9" ht="18.75" customHeight="1">
      <c r="A49" s="69"/>
      <c r="B49" s="69"/>
      <c r="C49" s="69"/>
      <c r="D49" s="69"/>
      <c r="E49" s="69"/>
      <c r="F49" s="69"/>
      <c r="G49" s="69"/>
      <c r="H49" s="69"/>
      <c r="I49" s="69"/>
    </row>
  </sheetData>
  <sheetProtection password="C65C" sheet="1" objects="1" scenarios="1"/>
  <mergeCells count="37">
    <mergeCell ref="F8:G8"/>
    <mergeCell ref="G14:G15"/>
    <mergeCell ref="C29:D29"/>
    <mergeCell ref="E29:F29"/>
    <mergeCell ref="C14:D15"/>
    <mergeCell ref="C16:D16"/>
    <mergeCell ref="C17:D17"/>
    <mergeCell ref="C18:D18"/>
    <mergeCell ref="C19:D19"/>
    <mergeCell ref="C20:D20"/>
    <mergeCell ref="E25:F25"/>
    <mergeCell ref="E14:F14"/>
    <mergeCell ref="C23:D23"/>
    <mergeCell ref="E38:F38"/>
    <mergeCell ref="C26:D26"/>
    <mergeCell ref="C28:D28"/>
    <mergeCell ref="C33:D33"/>
    <mergeCell ref="C34:D34"/>
    <mergeCell ref="C32:D32"/>
    <mergeCell ref="E28:F28"/>
    <mergeCell ref="E26:F26"/>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1:D21"/>
    <mergeCell ref="C25:D25"/>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7"/>
  <sheetViews>
    <sheetView showWhiteSpace="0" view="pageBreakPreview" topLeftCell="A19" zoomScale="70" zoomScaleNormal="85" zoomScaleSheetLayoutView="70" zoomScalePageLayoutView="85" workbookViewId="0">
      <selection activeCell="D40" sqref="D40:E40"/>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8" ht="18.75" customHeight="1">
      <c r="A1" s="69"/>
      <c r="B1" s="69"/>
      <c r="C1" s="69"/>
      <c r="D1" s="69"/>
      <c r="E1" s="69"/>
      <c r="F1" s="105" t="s">
        <v>41</v>
      </c>
      <c r="G1" s="69"/>
      <c r="H1" s="69"/>
    </row>
    <row r="2" spans="1:8" ht="18.75" customHeight="1">
      <c r="A2" s="69"/>
      <c r="B2" s="74" t="s">
        <v>0</v>
      </c>
      <c r="C2" s="74"/>
      <c r="D2" s="74"/>
      <c r="E2" s="74"/>
      <c r="F2" s="74"/>
      <c r="G2" s="69"/>
      <c r="H2" s="69"/>
    </row>
    <row r="3" spans="1:8" ht="18.75" customHeight="1">
      <c r="A3" s="69"/>
      <c r="B3" s="74"/>
      <c r="C3" s="74"/>
      <c r="D3" s="75" t="s">
        <v>49</v>
      </c>
      <c r="E3" s="74"/>
      <c r="F3" s="74"/>
      <c r="G3" s="69"/>
      <c r="H3" s="69"/>
    </row>
    <row r="4" spans="1:8" ht="18.75" customHeight="1">
      <c r="A4" s="69"/>
      <c r="B4" s="74"/>
      <c r="C4" s="74"/>
      <c r="D4" s="75"/>
      <c r="E4" s="74"/>
      <c r="F4" s="74"/>
      <c r="G4" s="69"/>
      <c r="H4" s="69"/>
    </row>
    <row r="5" spans="1:8" ht="18.75" customHeight="1" thickBot="1">
      <c r="A5" s="69"/>
      <c r="B5" s="74" t="s">
        <v>25</v>
      </c>
      <c r="C5" s="74"/>
      <c r="D5" s="74"/>
      <c r="E5" s="74"/>
      <c r="F5" s="74"/>
      <c r="G5" s="69"/>
      <c r="H5" s="69"/>
    </row>
    <row r="6" spans="1:8" ht="30" customHeight="1" thickBot="1">
      <c r="A6" s="69"/>
      <c r="B6" s="76" t="s">
        <v>10</v>
      </c>
      <c r="C6" s="77"/>
      <c r="D6" s="78" t="s">
        <v>11</v>
      </c>
      <c r="E6" s="155" t="s">
        <v>12</v>
      </c>
      <c r="F6" s="156"/>
      <c r="G6" s="69"/>
      <c r="H6" s="69"/>
    </row>
    <row r="7" spans="1:8" ht="30" customHeight="1" thickBot="1">
      <c r="A7" s="69"/>
      <c r="B7" s="76" t="s">
        <v>63</v>
      </c>
      <c r="C7" s="77"/>
      <c r="D7" s="78" t="s">
        <v>62</v>
      </c>
      <c r="E7" s="155" t="s">
        <v>13</v>
      </c>
      <c r="F7" s="156"/>
      <c r="G7" s="69"/>
      <c r="H7" s="69"/>
    </row>
    <row r="8" spans="1:8" ht="30" customHeight="1" thickBot="1">
      <c r="A8" s="69"/>
      <c r="B8" s="76" t="s">
        <v>64</v>
      </c>
      <c r="C8" s="77"/>
      <c r="D8" s="78" t="s">
        <v>42</v>
      </c>
      <c r="E8" s="155" t="s">
        <v>12</v>
      </c>
      <c r="F8" s="156"/>
      <c r="G8" s="69"/>
      <c r="H8" s="69"/>
    </row>
    <row r="9" spans="1:8" ht="18.75" customHeight="1">
      <c r="A9" s="69"/>
      <c r="B9" s="79"/>
      <c r="C9" s="79"/>
      <c r="D9" s="79"/>
      <c r="E9" s="79"/>
      <c r="F9" s="79"/>
      <c r="G9" s="69"/>
      <c r="H9" s="69"/>
    </row>
    <row r="10" spans="1:8" ht="18.75" customHeight="1">
      <c r="A10" s="69"/>
      <c r="B10" s="74"/>
      <c r="C10" s="74"/>
      <c r="D10" s="74"/>
      <c r="E10" s="74"/>
      <c r="F10" s="74"/>
      <c r="G10" s="69"/>
      <c r="H10" s="69"/>
    </row>
    <row r="11" spans="1:8" ht="18.75" customHeight="1">
      <c r="A11" s="69"/>
      <c r="B11" s="74" t="s">
        <v>70</v>
      </c>
      <c r="C11" s="74"/>
      <c r="D11" s="74"/>
      <c r="E11" s="69"/>
      <c r="F11" s="69"/>
      <c r="G11" s="69"/>
      <c r="H11" s="69"/>
    </row>
    <row r="12" spans="1:8" ht="18.75" customHeight="1">
      <c r="A12" s="69"/>
      <c r="B12" s="79" t="s">
        <v>15</v>
      </c>
      <c r="C12" s="74"/>
      <c r="D12" s="74"/>
      <c r="E12" s="69"/>
      <c r="F12" s="69"/>
      <c r="G12" s="69"/>
      <c r="H12" s="69"/>
    </row>
    <row r="13" spans="1:8" ht="18.75" customHeight="1">
      <c r="A13" s="69"/>
      <c r="B13" s="80" t="s">
        <v>72</v>
      </c>
      <c r="C13" s="81"/>
      <c r="D13" s="81"/>
      <c r="E13" s="92"/>
      <c r="F13" s="69"/>
      <c r="G13" s="69"/>
      <c r="H13" s="69"/>
    </row>
    <row r="14" spans="1:8" ht="18.75" customHeight="1">
      <c r="A14" s="69"/>
      <c r="B14" s="169" t="s">
        <v>7</v>
      </c>
      <c r="C14" s="170"/>
      <c r="D14" s="169" t="s">
        <v>8</v>
      </c>
      <c r="E14" s="167"/>
      <c r="F14" s="167" t="s">
        <v>9</v>
      </c>
      <c r="G14" s="69"/>
      <c r="H14" s="69"/>
    </row>
    <row r="15" spans="1:8" ht="18.75" customHeight="1" thickBot="1">
      <c r="A15" s="69"/>
      <c r="B15" s="171"/>
      <c r="C15" s="172"/>
      <c r="D15" s="178"/>
      <c r="E15" s="179"/>
      <c r="F15" s="168"/>
      <c r="G15" s="69"/>
      <c r="H15" s="69"/>
    </row>
    <row r="16" spans="1:8" ht="33" customHeight="1" thickBot="1">
      <c r="A16" s="69"/>
      <c r="B16" s="158" t="s">
        <v>16</v>
      </c>
      <c r="C16" s="159"/>
      <c r="D16" s="176"/>
      <c r="E16" s="177"/>
      <c r="F16" s="86" t="s">
        <v>54</v>
      </c>
      <c r="G16" s="69"/>
      <c r="H16" s="69"/>
    </row>
    <row r="17" spans="1:8" ht="33" customHeight="1" thickBot="1">
      <c r="A17" s="69"/>
      <c r="B17" s="158" t="s">
        <v>17</v>
      </c>
      <c r="C17" s="159"/>
      <c r="D17" s="176"/>
      <c r="E17" s="177"/>
      <c r="F17" s="86" t="s">
        <v>55</v>
      </c>
      <c r="G17" s="69"/>
      <c r="H17" s="69"/>
    </row>
    <row r="18" spans="1:8" ht="33" customHeight="1" thickBot="1">
      <c r="A18" s="69"/>
      <c r="B18" s="158" t="s">
        <v>18</v>
      </c>
      <c r="C18" s="159"/>
      <c r="D18" s="176"/>
      <c r="E18" s="177"/>
      <c r="F18" s="86" t="s">
        <v>56</v>
      </c>
      <c r="G18" s="69"/>
      <c r="H18" s="69"/>
    </row>
    <row r="19" spans="1:8" ht="33" customHeight="1" thickBot="1">
      <c r="A19" s="69"/>
      <c r="B19" s="158" t="s">
        <v>57</v>
      </c>
      <c r="C19" s="159"/>
      <c r="D19" s="176"/>
      <c r="E19" s="177"/>
      <c r="F19" s="86" t="s">
        <v>59</v>
      </c>
      <c r="G19" s="69"/>
      <c r="H19" s="69"/>
    </row>
    <row r="20" spans="1:8" ht="33" customHeight="1" thickBot="1">
      <c r="A20" s="69"/>
      <c r="B20" s="159" t="s">
        <v>58</v>
      </c>
      <c r="C20" s="173"/>
      <c r="D20" s="176"/>
      <c r="E20" s="177"/>
      <c r="F20" s="86" t="s">
        <v>60</v>
      </c>
      <c r="G20" s="69"/>
      <c r="H20" s="69"/>
    </row>
    <row r="21" spans="1:8" ht="33" customHeight="1" thickBot="1">
      <c r="A21" s="69"/>
      <c r="B21" s="158" t="s">
        <v>66</v>
      </c>
      <c r="C21" s="159"/>
      <c r="D21" s="176"/>
      <c r="E21" s="177"/>
      <c r="F21" s="86" t="s">
        <v>61</v>
      </c>
      <c r="G21" s="69"/>
      <c r="H21" s="69"/>
    </row>
    <row r="22" spans="1:8" ht="15.75" customHeight="1" thickBot="1">
      <c r="A22" s="69"/>
      <c r="B22" s="89"/>
      <c r="C22" s="89"/>
      <c r="D22" s="106"/>
      <c r="E22" s="106"/>
      <c r="F22" s="91"/>
      <c r="G22" s="69"/>
      <c r="H22" s="69"/>
    </row>
    <row r="23" spans="1:8" ht="33" customHeight="1" thickBot="1">
      <c r="A23" s="69"/>
      <c r="B23" s="174" t="s">
        <v>67</v>
      </c>
      <c r="C23" s="175"/>
      <c r="D23" s="176"/>
      <c r="E23" s="177"/>
      <c r="F23" s="94" t="s">
        <v>65</v>
      </c>
      <c r="G23" s="69"/>
      <c r="H23" s="69"/>
    </row>
    <row r="24" spans="1:8" ht="15.75" customHeight="1" thickBot="1">
      <c r="A24" s="69"/>
      <c r="B24" s="95"/>
      <c r="C24" s="95"/>
      <c r="D24" s="96"/>
      <c r="E24" s="96"/>
      <c r="F24" s="97"/>
      <c r="G24" s="69"/>
      <c r="H24" s="69"/>
    </row>
    <row r="25" spans="1:8" ht="33.75" customHeight="1" thickBot="1">
      <c r="A25" s="69"/>
      <c r="B25" s="158" t="s">
        <v>50</v>
      </c>
      <c r="C25" s="159"/>
      <c r="D25" s="165"/>
      <c r="E25" s="166"/>
      <c r="F25" s="86" t="s">
        <v>19</v>
      </c>
      <c r="G25" s="69"/>
      <c r="H25" s="69"/>
    </row>
    <row r="26" spans="1:8" ht="33.75" customHeight="1" thickBot="1">
      <c r="A26" s="69"/>
      <c r="B26" s="158" t="s">
        <v>51</v>
      </c>
      <c r="C26" s="159"/>
      <c r="D26" s="165"/>
      <c r="E26" s="166"/>
      <c r="F26" s="94" t="s">
        <v>20</v>
      </c>
      <c r="G26" s="69"/>
      <c r="H26" s="69"/>
    </row>
    <row r="27" spans="1:8" ht="14.25" customHeight="1" thickBot="1">
      <c r="A27" s="69"/>
      <c r="B27" s="95"/>
      <c r="C27" s="95"/>
      <c r="D27" s="96"/>
      <c r="E27" s="96"/>
      <c r="F27" s="99"/>
      <c r="G27" s="69"/>
      <c r="H27" s="69"/>
    </row>
    <row r="28" spans="1:8" ht="35.25" customHeight="1" thickBot="1">
      <c r="A28" s="69"/>
      <c r="B28" s="158" t="s">
        <v>52</v>
      </c>
      <c r="C28" s="159"/>
      <c r="D28" s="165"/>
      <c r="E28" s="166"/>
      <c r="F28" s="94" t="s">
        <v>43</v>
      </c>
      <c r="G28" s="69"/>
      <c r="H28" s="69"/>
    </row>
    <row r="29" spans="1:8" ht="36" customHeight="1" thickBot="1">
      <c r="A29" s="69"/>
      <c r="B29" s="158" t="s">
        <v>53</v>
      </c>
      <c r="C29" s="159"/>
      <c r="D29" s="165"/>
      <c r="E29" s="166"/>
      <c r="F29" s="100" t="s">
        <v>73</v>
      </c>
      <c r="G29" s="69"/>
      <c r="H29" s="69"/>
    </row>
    <row r="30" spans="1:8" ht="18.75" customHeight="1">
      <c r="A30" s="69"/>
      <c r="B30" s="95"/>
      <c r="C30" s="95"/>
      <c r="D30" s="70"/>
      <c r="E30" s="70"/>
      <c r="F30" s="97"/>
      <c r="G30" s="69"/>
      <c r="H30" s="69"/>
    </row>
    <row r="31" spans="1:8" ht="35.25" customHeight="1">
      <c r="A31" s="69"/>
      <c r="B31" s="158" t="s">
        <v>48</v>
      </c>
      <c r="C31" s="159"/>
      <c r="D31" s="180">
        <f>第1回!$F$16+第1回!$F$23-SUM(第1回!$F$17:$F$21)</f>
        <v>0</v>
      </c>
      <c r="E31" s="180"/>
      <c r="F31" s="94"/>
      <c r="G31" s="69"/>
      <c r="H31" s="69"/>
    </row>
    <row r="32" spans="1:8" ht="35.25" customHeight="1">
      <c r="A32" s="69"/>
      <c r="B32" s="159" t="s">
        <v>47</v>
      </c>
      <c r="C32" s="181"/>
      <c r="D32" s="182">
        <f>第1回!$E$36</f>
        <v>0</v>
      </c>
      <c r="E32" s="183"/>
      <c r="F32" s="107"/>
      <c r="G32" s="69"/>
      <c r="H32" s="69"/>
    </row>
    <row r="33" spans="1:8" ht="18.75" customHeight="1">
      <c r="A33" s="69"/>
      <c r="B33" s="95"/>
      <c r="C33" s="95"/>
      <c r="D33" s="69"/>
      <c r="E33" s="101"/>
      <c r="F33" s="69"/>
      <c r="G33" s="69"/>
      <c r="H33" s="69"/>
    </row>
    <row r="34" spans="1:8" ht="18.75" customHeight="1">
      <c r="A34" s="69"/>
      <c r="B34" s="102" t="s">
        <v>23</v>
      </c>
      <c r="C34" s="102"/>
      <c r="D34" s="74"/>
      <c r="E34" s="101"/>
      <c r="F34" s="69"/>
      <c r="G34" s="69"/>
      <c r="H34" s="69"/>
    </row>
    <row r="35" spans="1:8" ht="18.75" customHeight="1" thickBot="1">
      <c r="A35" s="69"/>
      <c r="B35" s="162" t="s">
        <v>7</v>
      </c>
      <c r="C35" s="162"/>
      <c r="D35" s="157" t="s">
        <v>8</v>
      </c>
      <c r="E35" s="157"/>
      <c r="F35" s="103"/>
      <c r="G35" s="69"/>
      <c r="H35" s="69"/>
    </row>
    <row r="36" spans="1:8" ht="33" customHeight="1" thickBot="1">
      <c r="A36" s="69"/>
      <c r="B36" s="158" t="s">
        <v>1</v>
      </c>
      <c r="C36" s="159"/>
      <c r="D36" s="153">
        <f>$D$26</f>
        <v>0</v>
      </c>
      <c r="E36" s="154"/>
      <c r="F36" s="104"/>
      <c r="G36" s="69"/>
      <c r="H36" s="69"/>
    </row>
    <row r="37" spans="1:8" ht="33" customHeight="1" thickBot="1">
      <c r="A37" s="69"/>
      <c r="B37" s="158" t="s">
        <v>2</v>
      </c>
      <c r="C37" s="159"/>
      <c r="D37" s="153">
        <f>$D$16+$D$23-$D$17-$D$18-$D$19-$D$20-$D$21+$D$31</f>
        <v>0</v>
      </c>
      <c r="E37" s="154"/>
      <c r="F37" s="104"/>
      <c r="G37" s="69"/>
      <c r="H37" s="69"/>
    </row>
    <row r="38" spans="1:8" ht="33" customHeight="1" thickBot="1">
      <c r="A38" s="69"/>
      <c r="B38" s="158" t="s">
        <v>26</v>
      </c>
      <c r="C38" s="159"/>
      <c r="D38" s="153">
        <f>$D$25</f>
        <v>0</v>
      </c>
      <c r="E38" s="154"/>
      <c r="F38" s="104"/>
      <c r="G38" s="69"/>
      <c r="H38" s="69"/>
    </row>
    <row r="39" spans="1:8" ht="33" customHeight="1" thickBot="1">
      <c r="A39" s="69"/>
      <c r="B39" s="158" t="s">
        <v>3</v>
      </c>
      <c r="C39" s="159"/>
      <c r="D39" s="153">
        <f>$D$17+$D$18+$D$19+$D$20+$D$21+$D$32</f>
        <v>0</v>
      </c>
      <c r="E39" s="154"/>
      <c r="F39" s="104"/>
      <c r="G39" s="69"/>
      <c r="H39" s="69"/>
    </row>
    <row r="40" spans="1:8" ht="33" customHeight="1" thickBot="1">
      <c r="A40" s="69"/>
      <c r="B40" s="158" t="s">
        <v>4</v>
      </c>
      <c r="C40" s="159"/>
      <c r="D40" s="153" t="e">
        <f>INT(IF((($D$37-$D$38)*$D$36/$D$39)&gt;=0,($D$37-$D$38)*$D$36/$D$39,0))</f>
        <v>#DIV/0!</v>
      </c>
      <c r="E40" s="154"/>
      <c r="F40" s="104"/>
      <c r="G40" s="69"/>
      <c r="H40" s="69"/>
    </row>
    <row r="41" spans="1:8" ht="33" customHeight="1" thickBot="1">
      <c r="A41" s="69"/>
      <c r="B41" s="158" t="s">
        <v>5</v>
      </c>
      <c r="C41" s="159"/>
      <c r="D41" s="153">
        <f>$D$28+$D$29</f>
        <v>0</v>
      </c>
      <c r="E41" s="154"/>
      <c r="F41" s="104"/>
      <c r="G41" s="69"/>
      <c r="H41" s="69"/>
    </row>
    <row r="42" spans="1:8" ht="33" customHeight="1" thickBot="1">
      <c r="A42" s="69"/>
      <c r="B42" s="158" t="s">
        <v>6</v>
      </c>
      <c r="C42" s="159"/>
      <c r="D42" s="153">
        <f>INT(IF($D$41=$D$36,0,IF($D$40+$D$41&lt;=$D$36,$D$40,$D$36-$D$41)))</f>
        <v>0</v>
      </c>
      <c r="E42" s="154"/>
      <c r="F42" s="104"/>
      <c r="G42" s="69"/>
      <c r="H42" s="69"/>
    </row>
    <row r="43" spans="1:8" ht="18.75" customHeight="1">
      <c r="A43" s="69"/>
      <c r="B43" s="69"/>
      <c r="C43" s="69"/>
      <c r="D43" s="69"/>
      <c r="E43" s="69"/>
      <c r="F43" s="69"/>
      <c r="G43" s="69"/>
      <c r="H43" s="69"/>
    </row>
    <row r="44" spans="1:8" ht="18.75" customHeight="1">
      <c r="A44" s="69"/>
      <c r="B44" s="69" t="s">
        <v>24</v>
      </c>
      <c r="C44" s="69"/>
      <c r="D44" s="69"/>
      <c r="E44" s="69"/>
      <c r="F44" s="69"/>
      <c r="G44" s="69"/>
      <c r="H44" s="69"/>
    </row>
    <row r="45" spans="1:8" ht="18.75" customHeight="1">
      <c r="A45" s="69"/>
      <c r="B45" s="69" t="s">
        <v>21</v>
      </c>
      <c r="C45" s="69"/>
      <c r="D45" s="69"/>
      <c r="E45" s="69"/>
      <c r="F45" s="69"/>
      <c r="G45" s="69"/>
      <c r="H45" s="69"/>
    </row>
    <row r="46" spans="1:8" ht="12.75" customHeight="1">
      <c r="A46" s="69"/>
      <c r="B46" s="69"/>
      <c r="C46" s="69"/>
      <c r="D46" s="69"/>
      <c r="E46" s="69"/>
      <c r="F46" s="69"/>
      <c r="G46" s="69"/>
      <c r="H46" s="69"/>
    </row>
    <row r="47" spans="1:8" ht="18.75" customHeight="1">
      <c r="A47" s="69"/>
      <c r="B47" s="69" t="s">
        <v>22</v>
      </c>
      <c r="C47" s="69"/>
      <c r="D47" s="69"/>
      <c r="E47" s="69"/>
      <c r="F47" s="69"/>
      <c r="G47" s="69"/>
      <c r="H47" s="69"/>
    </row>
  </sheetData>
  <sheetProtection password="C65C" sheet="1" objects="1" scenarios="1"/>
  <mergeCells count="48">
    <mergeCell ref="B29:C29"/>
    <mergeCell ref="D29:E29"/>
    <mergeCell ref="B35:C35"/>
    <mergeCell ref="D35:E35"/>
    <mergeCell ref="B36:C36"/>
    <mergeCell ref="D36:E36"/>
    <mergeCell ref="B31:C31"/>
    <mergeCell ref="D31:E31"/>
    <mergeCell ref="B32:C32"/>
    <mergeCell ref="D32:E32"/>
    <mergeCell ref="B42:C42"/>
    <mergeCell ref="D42:E42"/>
    <mergeCell ref="B37:C37"/>
    <mergeCell ref="D37:E37"/>
    <mergeCell ref="B38:C38"/>
    <mergeCell ref="D38:E38"/>
    <mergeCell ref="B39:C39"/>
    <mergeCell ref="D39:E39"/>
    <mergeCell ref="B40:C40"/>
    <mergeCell ref="D40:E40"/>
    <mergeCell ref="B41:C41"/>
    <mergeCell ref="D41:E41"/>
    <mergeCell ref="B28:C28"/>
    <mergeCell ref="D28:E28"/>
    <mergeCell ref="D21:E21"/>
    <mergeCell ref="B17:C17"/>
    <mergeCell ref="B18:C18"/>
    <mergeCell ref="B19:C19"/>
    <mergeCell ref="B20:C20"/>
    <mergeCell ref="B21:C21"/>
    <mergeCell ref="B25:C25"/>
    <mergeCell ref="D25:E25"/>
    <mergeCell ref="B26:C26"/>
    <mergeCell ref="D26:E26"/>
    <mergeCell ref="D17:E17"/>
    <mergeCell ref="D18:E18"/>
    <mergeCell ref="D19:E19"/>
    <mergeCell ref="D20:E20"/>
    <mergeCell ref="B23:C23"/>
    <mergeCell ref="D23:E23"/>
    <mergeCell ref="E6:F6"/>
    <mergeCell ref="E7:F7"/>
    <mergeCell ref="B14:C15"/>
    <mergeCell ref="F14:F15"/>
    <mergeCell ref="B16:C16"/>
    <mergeCell ref="D14:E15"/>
    <mergeCell ref="D16:E16"/>
    <mergeCell ref="E8:F8"/>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8"/>
  <sheetViews>
    <sheetView view="pageBreakPreview" topLeftCell="A19" zoomScale="70" zoomScaleNormal="85" zoomScaleSheetLayoutView="70" workbookViewId="0">
      <selection activeCell="D40" sqref="D40:E40"/>
    </sheetView>
  </sheetViews>
  <sheetFormatPr defaultRowHeight="18.75" customHeight="1"/>
  <cols>
    <col min="2" max="2" width="13.375" customWidth="1"/>
    <col min="3" max="3" width="28.625" customWidth="1"/>
    <col min="4" max="4" width="18.875" customWidth="1"/>
    <col min="5" max="5" width="14.625" customWidth="1"/>
    <col min="6" max="6" width="47.875" customWidth="1"/>
    <col min="7" max="7" width="6" customWidth="1"/>
  </cols>
  <sheetData>
    <row r="1" spans="1:7" ht="18.75" customHeight="1">
      <c r="A1" s="69"/>
      <c r="B1" s="69"/>
      <c r="C1" s="69"/>
      <c r="D1" s="69"/>
      <c r="E1" s="69"/>
      <c r="F1" s="105" t="s">
        <v>44</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79" t="s">
        <v>15</v>
      </c>
      <c r="C12" s="74"/>
      <c r="D12" s="74"/>
      <c r="E12" s="69"/>
      <c r="F12" s="69"/>
      <c r="G12" s="69"/>
    </row>
    <row r="13" spans="1:7" ht="18.75" customHeight="1">
      <c r="A13" s="92"/>
      <c r="B13" s="80" t="s">
        <v>72</v>
      </c>
      <c r="C13" s="81"/>
      <c r="D13" s="81"/>
      <c r="E13" s="92"/>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c r="E25" s="166"/>
      <c r="F25" s="86" t="s">
        <v>19</v>
      </c>
      <c r="G25" s="69"/>
    </row>
    <row r="26" spans="1:7" ht="33.75" customHeight="1" thickBot="1">
      <c r="A26" s="69"/>
      <c r="B26" s="158" t="s">
        <v>51</v>
      </c>
      <c r="C26" s="159"/>
      <c r="D26" s="165"/>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c r="E28" s="166"/>
      <c r="F28" s="94" t="s">
        <v>43</v>
      </c>
      <c r="G28" s="69"/>
    </row>
    <row r="29" spans="1:7" ht="37.5" customHeight="1" thickBot="1">
      <c r="A29" s="69"/>
      <c r="B29" s="158" t="s">
        <v>53</v>
      </c>
      <c r="C29" s="159"/>
      <c r="D29" s="165"/>
      <c r="E29" s="166"/>
      <c r="F29" s="100" t="s">
        <v>73</v>
      </c>
      <c r="G29" s="69"/>
    </row>
    <row r="30" spans="1:7" ht="18.75" customHeight="1">
      <c r="A30" s="69"/>
      <c r="B30" s="95"/>
      <c r="C30" s="95"/>
      <c r="D30" s="70"/>
      <c r="E30" s="70"/>
      <c r="F30" s="97"/>
      <c r="G30" s="69"/>
    </row>
    <row r="31" spans="1:7" ht="35.25" customHeight="1">
      <c r="A31" s="69"/>
      <c r="B31" s="158" t="s">
        <v>48</v>
      </c>
      <c r="C31" s="159"/>
      <c r="D31" s="180">
        <f>第2回!$D$31+第2回!$D$16+第2回!$D$23-SUM(第2回!$D$17:$D$21)</f>
        <v>0</v>
      </c>
      <c r="E31" s="180"/>
      <c r="F31" s="94"/>
      <c r="G31" s="69"/>
    </row>
    <row r="32" spans="1:7" ht="35.25" customHeight="1">
      <c r="A32" s="69"/>
      <c r="B32" s="159" t="s">
        <v>47</v>
      </c>
      <c r="C32" s="181"/>
      <c r="D32" s="182">
        <f>第2回!$D$39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f>$D$28+$D$29</f>
        <v>0</v>
      </c>
      <c r="E41" s="154"/>
      <c r="F41" s="104"/>
      <c r="G41" s="69"/>
    </row>
    <row r="42" spans="1:7" ht="33" customHeight="1" thickBot="1">
      <c r="A42" s="69"/>
      <c r="B42" s="158" t="s">
        <v>6</v>
      </c>
      <c r="C42" s="159"/>
      <c r="D42" s="153">
        <f>INT(IF($D$41=$D$36,0,IF($D$40+$D$41&lt;=$D$36,$D$40,$D$36-$D$41)))</f>
        <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21</v>
      </c>
      <c r="C45" s="69"/>
      <c r="D45" s="69"/>
      <c r="E45" s="69"/>
      <c r="F45" s="69"/>
      <c r="G45" s="69"/>
    </row>
    <row r="46" spans="1:7" ht="12.75" customHeight="1">
      <c r="A46" s="69"/>
      <c r="B46" s="69"/>
      <c r="C46" s="69"/>
      <c r="D46" s="69"/>
      <c r="E46" s="69"/>
      <c r="F46" s="69"/>
      <c r="G46" s="69"/>
    </row>
    <row r="47" spans="1:7" ht="18.75" customHeight="1">
      <c r="A47" s="69"/>
      <c r="B47" s="69" t="s">
        <v>22</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8"/>
  <sheetViews>
    <sheetView view="pageBreakPreview" topLeftCell="A20" zoomScale="70" zoomScaleNormal="85" zoomScaleSheetLayoutView="70" zoomScalePageLayoutView="70" workbookViewId="0">
      <selection activeCell="D32" sqref="D32:E32"/>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69"/>
      <c r="B1" s="69"/>
      <c r="C1" s="69"/>
      <c r="D1" s="69"/>
      <c r="E1" s="69"/>
      <c r="F1" s="105" t="s">
        <v>45</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79" t="s">
        <v>15</v>
      </c>
      <c r="C12" s="74"/>
      <c r="D12" s="74"/>
      <c r="E12" s="69"/>
      <c r="F12" s="69"/>
      <c r="G12" s="69"/>
    </row>
    <row r="13" spans="1:7" ht="18.75" customHeight="1">
      <c r="A13" s="69"/>
      <c r="B13" s="80" t="s">
        <v>72</v>
      </c>
      <c r="C13" s="81"/>
      <c r="D13" s="81"/>
      <c r="E13" s="69"/>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c r="E25" s="166"/>
      <c r="F25" s="86" t="s">
        <v>19</v>
      </c>
      <c r="G25" s="69"/>
    </row>
    <row r="26" spans="1:7" ht="33.75" customHeight="1" thickBot="1">
      <c r="A26" s="69"/>
      <c r="B26" s="158" t="s">
        <v>51</v>
      </c>
      <c r="C26" s="159"/>
      <c r="D26" s="165"/>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c r="E28" s="166"/>
      <c r="F28" s="94" t="s">
        <v>43</v>
      </c>
      <c r="G28" s="69"/>
    </row>
    <row r="29" spans="1:7" ht="41.25" customHeight="1" thickBot="1">
      <c r="A29" s="69"/>
      <c r="B29" s="158" t="s">
        <v>53</v>
      </c>
      <c r="C29" s="159"/>
      <c r="D29" s="165"/>
      <c r="E29" s="166"/>
      <c r="F29" s="100" t="s">
        <v>73</v>
      </c>
      <c r="G29" s="69"/>
    </row>
    <row r="30" spans="1:7" ht="18.75" customHeight="1">
      <c r="A30" s="69"/>
      <c r="B30" s="95"/>
      <c r="C30" s="95"/>
      <c r="D30" s="70"/>
      <c r="E30" s="70"/>
      <c r="F30" s="97"/>
      <c r="G30" s="69"/>
    </row>
    <row r="31" spans="1:7" ht="35.25" customHeight="1">
      <c r="A31" s="69"/>
      <c r="B31" s="158" t="s">
        <v>48</v>
      </c>
      <c r="C31" s="159"/>
      <c r="D31" s="180">
        <f>第3回!$D$31+第3回!$D$16+第3回!$D$23-SUM(第3回!$D$17:$D$21)</f>
        <v>0</v>
      </c>
      <c r="E31" s="180"/>
      <c r="F31" s="94"/>
      <c r="G31" s="69"/>
    </row>
    <row r="32" spans="1:7" ht="35.25" customHeight="1">
      <c r="A32" s="69"/>
      <c r="B32" s="159" t="s">
        <v>47</v>
      </c>
      <c r="C32" s="181"/>
      <c r="D32" s="182">
        <f>第3回!$D$39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f>$D$28+$D$29</f>
        <v>0</v>
      </c>
      <c r="E41" s="154"/>
      <c r="F41" s="104"/>
      <c r="G41" s="69"/>
    </row>
    <row r="42" spans="1:7" ht="33" customHeight="1" thickBot="1">
      <c r="A42" s="69"/>
      <c r="B42" s="158" t="s">
        <v>6</v>
      </c>
      <c r="C42" s="159"/>
      <c r="D42" s="153">
        <f>INT(IF($D$41=$D$36,0,IF($D$40+$D$41&lt;=$D$36,$D$40,$D$36-$D$41)))</f>
        <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21</v>
      </c>
      <c r="C45" s="69"/>
      <c r="D45" s="69"/>
      <c r="E45" s="69"/>
      <c r="F45" s="69"/>
      <c r="G45" s="69"/>
    </row>
    <row r="46" spans="1:7" ht="12.75" customHeight="1">
      <c r="A46" s="69"/>
      <c r="B46" s="69"/>
      <c r="C46" s="69"/>
      <c r="D46" s="69"/>
      <c r="E46" s="69"/>
      <c r="F46" s="69"/>
      <c r="G46" s="69"/>
    </row>
    <row r="47" spans="1:7" ht="18.75" customHeight="1">
      <c r="A47" s="69"/>
      <c r="B47" s="69" t="s">
        <v>22</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8"/>
  <sheetViews>
    <sheetView view="pageBreakPreview" topLeftCell="A16" zoomScale="70" zoomScaleNormal="85" zoomScaleSheetLayoutView="70" zoomScalePageLayoutView="85" workbookViewId="0">
      <selection activeCell="D32" sqref="D32:E32"/>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69"/>
      <c r="B1" s="69"/>
      <c r="C1" s="69"/>
      <c r="D1" s="69"/>
      <c r="E1" s="69"/>
      <c r="F1" s="105" t="s">
        <v>46</v>
      </c>
      <c r="G1" s="69"/>
    </row>
    <row r="2" spans="1:7" ht="18.75" customHeight="1">
      <c r="A2" s="69"/>
      <c r="B2" s="74" t="s">
        <v>0</v>
      </c>
      <c r="C2" s="74"/>
      <c r="D2" s="74"/>
      <c r="E2" s="74"/>
      <c r="F2" s="74"/>
      <c r="G2" s="69"/>
    </row>
    <row r="3" spans="1:7" ht="18.75" customHeight="1">
      <c r="A3" s="69"/>
      <c r="B3" s="74"/>
      <c r="C3" s="74"/>
      <c r="D3" s="75" t="s">
        <v>49</v>
      </c>
      <c r="E3" s="74"/>
      <c r="F3" s="74"/>
      <c r="G3" s="69"/>
    </row>
    <row r="4" spans="1:7" ht="18.75" customHeight="1">
      <c r="A4" s="69"/>
      <c r="B4" s="74"/>
      <c r="C4" s="74"/>
      <c r="D4" s="75"/>
      <c r="E4" s="74"/>
      <c r="F4" s="74"/>
      <c r="G4" s="69"/>
    </row>
    <row r="5" spans="1:7" ht="18.75" customHeight="1" thickBot="1">
      <c r="A5" s="69"/>
      <c r="B5" s="74" t="s">
        <v>25</v>
      </c>
      <c r="C5" s="74"/>
      <c r="D5" s="74"/>
      <c r="E5" s="74"/>
      <c r="F5" s="74"/>
      <c r="G5" s="69"/>
    </row>
    <row r="6" spans="1:7" ht="30" customHeight="1" thickBot="1">
      <c r="A6" s="69"/>
      <c r="B6" s="76" t="s">
        <v>10</v>
      </c>
      <c r="C6" s="77"/>
      <c r="D6" s="78" t="s">
        <v>11</v>
      </c>
      <c r="E6" s="155" t="s">
        <v>12</v>
      </c>
      <c r="F6" s="156"/>
      <c r="G6" s="69"/>
    </row>
    <row r="7" spans="1:7" ht="30" customHeight="1" thickBot="1">
      <c r="A7" s="69"/>
      <c r="B7" s="76" t="s">
        <v>63</v>
      </c>
      <c r="C7" s="77"/>
      <c r="D7" s="78" t="s">
        <v>62</v>
      </c>
      <c r="E7" s="155" t="s">
        <v>13</v>
      </c>
      <c r="F7" s="156"/>
      <c r="G7" s="69"/>
    </row>
    <row r="8" spans="1:7" ht="30" customHeight="1" thickBot="1">
      <c r="A8" s="69"/>
      <c r="B8" s="76" t="s">
        <v>64</v>
      </c>
      <c r="C8" s="77"/>
      <c r="D8" s="78" t="s">
        <v>42</v>
      </c>
      <c r="E8" s="155" t="s">
        <v>12</v>
      </c>
      <c r="F8" s="156"/>
      <c r="G8" s="69"/>
    </row>
    <row r="9" spans="1:7" ht="18.75" customHeight="1">
      <c r="A9" s="69"/>
      <c r="B9" s="79"/>
      <c r="C9" s="79"/>
      <c r="D9" s="79"/>
      <c r="E9" s="79"/>
      <c r="F9" s="79"/>
      <c r="G9" s="69"/>
    </row>
    <row r="10" spans="1:7" ht="18.75" customHeight="1">
      <c r="A10" s="69"/>
      <c r="B10" s="74"/>
      <c r="C10" s="74"/>
      <c r="D10" s="74"/>
      <c r="E10" s="74"/>
      <c r="F10" s="74"/>
      <c r="G10" s="69"/>
    </row>
    <row r="11" spans="1:7" ht="18.75" customHeight="1">
      <c r="A11" s="69"/>
      <c r="B11" s="74" t="s">
        <v>70</v>
      </c>
      <c r="C11" s="74"/>
      <c r="D11" s="74"/>
      <c r="E11" s="69"/>
      <c r="F11" s="69"/>
      <c r="G11" s="69"/>
    </row>
    <row r="12" spans="1:7" ht="18.75" customHeight="1">
      <c r="A12" s="69"/>
      <c r="B12" s="80" t="s">
        <v>15</v>
      </c>
      <c r="C12" s="81"/>
      <c r="D12" s="81"/>
      <c r="E12" s="69"/>
      <c r="F12" s="69"/>
      <c r="G12" s="69"/>
    </row>
    <row r="13" spans="1:7" ht="18.75" customHeight="1">
      <c r="A13" s="69"/>
      <c r="B13" s="80" t="s">
        <v>72</v>
      </c>
      <c r="C13" s="81"/>
      <c r="D13" s="81"/>
      <c r="E13" s="69"/>
      <c r="F13" s="69"/>
      <c r="G13" s="69"/>
    </row>
    <row r="14" spans="1:7" ht="18.75" customHeight="1">
      <c r="A14" s="69"/>
      <c r="B14" s="169" t="s">
        <v>7</v>
      </c>
      <c r="C14" s="170"/>
      <c r="D14" s="169" t="s">
        <v>8</v>
      </c>
      <c r="E14" s="167"/>
      <c r="F14" s="167" t="s">
        <v>9</v>
      </c>
      <c r="G14" s="69"/>
    </row>
    <row r="15" spans="1:7" ht="18.75" customHeight="1" thickBot="1">
      <c r="A15" s="69"/>
      <c r="B15" s="171"/>
      <c r="C15" s="172"/>
      <c r="D15" s="178"/>
      <c r="E15" s="179"/>
      <c r="F15" s="168"/>
      <c r="G15" s="69"/>
    </row>
    <row r="16" spans="1:7" ht="33" customHeight="1" thickBot="1">
      <c r="A16" s="69"/>
      <c r="B16" s="158" t="s">
        <v>16</v>
      </c>
      <c r="C16" s="159"/>
      <c r="D16" s="176"/>
      <c r="E16" s="177"/>
      <c r="F16" s="86" t="s">
        <v>54</v>
      </c>
      <c r="G16" s="69"/>
    </row>
    <row r="17" spans="1:7" ht="33" customHeight="1" thickBot="1">
      <c r="A17" s="69"/>
      <c r="B17" s="158" t="s">
        <v>17</v>
      </c>
      <c r="C17" s="159"/>
      <c r="D17" s="176"/>
      <c r="E17" s="177"/>
      <c r="F17" s="86" t="s">
        <v>55</v>
      </c>
      <c r="G17" s="69"/>
    </row>
    <row r="18" spans="1:7" ht="33" customHeight="1" thickBot="1">
      <c r="A18" s="69"/>
      <c r="B18" s="158" t="s">
        <v>18</v>
      </c>
      <c r="C18" s="159"/>
      <c r="D18" s="176"/>
      <c r="E18" s="177"/>
      <c r="F18" s="86" t="s">
        <v>56</v>
      </c>
      <c r="G18" s="69"/>
    </row>
    <row r="19" spans="1:7" ht="33" customHeight="1" thickBot="1">
      <c r="A19" s="69"/>
      <c r="B19" s="158" t="s">
        <v>57</v>
      </c>
      <c r="C19" s="159"/>
      <c r="D19" s="176"/>
      <c r="E19" s="177"/>
      <c r="F19" s="86" t="s">
        <v>59</v>
      </c>
      <c r="G19" s="69"/>
    </row>
    <row r="20" spans="1:7" ht="33" customHeight="1" thickBot="1">
      <c r="A20" s="69"/>
      <c r="B20" s="159" t="s">
        <v>58</v>
      </c>
      <c r="C20" s="173"/>
      <c r="D20" s="176"/>
      <c r="E20" s="177"/>
      <c r="F20" s="86" t="s">
        <v>60</v>
      </c>
      <c r="G20" s="69"/>
    </row>
    <row r="21" spans="1:7" ht="33" customHeight="1" thickBot="1">
      <c r="A21" s="69"/>
      <c r="B21" s="158" t="s">
        <v>66</v>
      </c>
      <c r="C21" s="159"/>
      <c r="D21" s="176"/>
      <c r="E21" s="177"/>
      <c r="F21" s="86" t="s">
        <v>61</v>
      </c>
      <c r="G21" s="69"/>
    </row>
    <row r="22" spans="1:7" ht="15.75" customHeight="1" thickBot="1">
      <c r="A22" s="69"/>
      <c r="B22" s="89"/>
      <c r="C22" s="89"/>
      <c r="D22" s="106"/>
      <c r="E22" s="106"/>
      <c r="F22" s="91"/>
      <c r="G22" s="69"/>
    </row>
    <row r="23" spans="1:7" ht="33" customHeight="1" thickBot="1">
      <c r="A23" s="69"/>
      <c r="B23" s="174" t="s">
        <v>67</v>
      </c>
      <c r="C23" s="175"/>
      <c r="D23" s="176"/>
      <c r="E23" s="177"/>
      <c r="F23" s="94" t="s">
        <v>65</v>
      </c>
      <c r="G23" s="69"/>
    </row>
    <row r="24" spans="1:7" ht="15.75" customHeight="1" thickBot="1">
      <c r="A24" s="69"/>
      <c r="B24" s="95"/>
      <c r="C24" s="95"/>
      <c r="D24" s="96"/>
      <c r="E24" s="96"/>
      <c r="F24" s="97"/>
      <c r="G24" s="69"/>
    </row>
    <row r="25" spans="1:7" ht="33.75" customHeight="1" thickBot="1">
      <c r="A25" s="69"/>
      <c r="B25" s="158" t="s">
        <v>50</v>
      </c>
      <c r="C25" s="159"/>
      <c r="D25" s="165"/>
      <c r="E25" s="166"/>
      <c r="F25" s="86" t="s">
        <v>19</v>
      </c>
      <c r="G25" s="69"/>
    </row>
    <row r="26" spans="1:7" ht="33.75" customHeight="1" thickBot="1">
      <c r="A26" s="69"/>
      <c r="B26" s="158" t="s">
        <v>51</v>
      </c>
      <c r="C26" s="159"/>
      <c r="D26" s="165"/>
      <c r="E26" s="166"/>
      <c r="F26" s="94" t="s">
        <v>20</v>
      </c>
      <c r="G26" s="69"/>
    </row>
    <row r="27" spans="1:7" ht="14.25" customHeight="1" thickBot="1">
      <c r="A27" s="69"/>
      <c r="B27" s="95"/>
      <c r="C27" s="95"/>
      <c r="D27" s="96"/>
      <c r="E27" s="96"/>
      <c r="F27" s="99"/>
      <c r="G27" s="69"/>
    </row>
    <row r="28" spans="1:7" ht="35.25" customHeight="1" thickBot="1">
      <c r="A28" s="69"/>
      <c r="B28" s="158" t="s">
        <v>52</v>
      </c>
      <c r="C28" s="159"/>
      <c r="D28" s="165"/>
      <c r="E28" s="166"/>
      <c r="F28" s="94" t="s">
        <v>43</v>
      </c>
      <c r="G28" s="69"/>
    </row>
    <row r="29" spans="1:7" ht="39.75" customHeight="1" thickBot="1">
      <c r="A29" s="69"/>
      <c r="B29" s="158" t="s">
        <v>53</v>
      </c>
      <c r="C29" s="159"/>
      <c r="D29" s="165"/>
      <c r="E29" s="166"/>
      <c r="F29" s="100" t="s">
        <v>73</v>
      </c>
      <c r="G29" s="69"/>
    </row>
    <row r="30" spans="1:7" ht="18.75" customHeight="1">
      <c r="A30" s="69"/>
      <c r="B30" s="95"/>
      <c r="C30" s="95"/>
      <c r="D30" s="70"/>
      <c r="E30" s="70"/>
      <c r="F30" s="97"/>
      <c r="G30" s="69"/>
    </row>
    <row r="31" spans="1:7" ht="35.25" customHeight="1">
      <c r="A31" s="69"/>
      <c r="B31" s="158" t="s">
        <v>48</v>
      </c>
      <c r="C31" s="159"/>
      <c r="D31" s="180">
        <f>第4回!$D$31+第4回!$D$16+第4回!$D$23-SUM(第4回!$D$17:$D$21)</f>
        <v>0</v>
      </c>
      <c r="E31" s="180"/>
      <c r="F31" s="94"/>
      <c r="G31" s="69"/>
    </row>
    <row r="32" spans="1:7" ht="35.25" customHeight="1">
      <c r="A32" s="69"/>
      <c r="B32" s="159" t="s">
        <v>47</v>
      </c>
      <c r="C32" s="181"/>
      <c r="D32" s="182">
        <f>第4回!$D$39</f>
        <v>0</v>
      </c>
      <c r="E32" s="183"/>
      <c r="F32" s="107"/>
      <c r="G32" s="69"/>
    </row>
    <row r="33" spans="1:7" ht="18.75" customHeight="1">
      <c r="A33" s="69"/>
      <c r="B33" s="95"/>
      <c r="C33" s="95"/>
      <c r="D33" s="69"/>
      <c r="E33" s="101"/>
      <c r="F33" s="69"/>
      <c r="G33" s="69"/>
    </row>
    <row r="34" spans="1:7" ht="18.75" customHeight="1">
      <c r="A34" s="69"/>
      <c r="B34" s="102" t="s">
        <v>23</v>
      </c>
      <c r="C34" s="102"/>
      <c r="D34" s="74"/>
      <c r="E34" s="101"/>
      <c r="F34" s="69"/>
      <c r="G34" s="69"/>
    </row>
    <row r="35" spans="1:7" ht="18.75" customHeight="1" thickBot="1">
      <c r="A35" s="69"/>
      <c r="B35" s="162" t="s">
        <v>7</v>
      </c>
      <c r="C35" s="162"/>
      <c r="D35" s="157" t="s">
        <v>8</v>
      </c>
      <c r="E35" s="157"/>
      <c r="F35" s="103"/>
      <c r="G35" s="69"/>
    </row>
    <row r="36" spans="1:7" ht="33" customHeight="1" thickBot="1">
      <c r="A36" s="69"/>
      <c r="B36" s="158" t="s">
        <v>1</v>
      </c>
      <c r="C36" s="159"/>
      <c r="D36" s="153">
        <f>$D$26</f>
        <v>0</v>
      </c>
      <c r="E36" s="154"/>
      <c r="F36" s="104"/>
      <c r="G36" s="69"/>
    </row>
    <row r="37" spans="1:7" ht="33" customHeight="1" thickBot="1">
      <c r="A37" s="69"/>
      <c r="B37" s="158" t="s">
        <v>2</v>
      </c>
      <c r="C37" s="159"/>
      <c r="D37" s="153">
        <f>$D$16+$D$23-$D$17-$D$18-$D$19-$D$20-$D$21+$D$31</f>
        <v>0</v>
      </c>
      <c r="E37" s="154"/>
      <c r="F37" s="104"/>
      <c r="G37" s="69"/>
    </row>
    <row r="38" spans="1:7" ht="33" customHeight="1" thickBot="1">
      <c r="A38" s="69"/>
      <c r="B38" s="158" t="s">
        <v>26</v>
      </c>
      <c r="C38" s="159"/>
      <c r="D38" s="153">
        <f>$D$25</f>
        <v>0</v>
      </c>
      <c r="E38" s="154"/>
      <c r="F38" s="104"/>
      <c r="G38" s="69"/>
    </row>
    <row r="39" spans="1:7" ht="33" customHeight="1" thickBot="1">
      <c r="A39" s="69"/>
      <c r="B39" s="158" t="s">
        <v>3</v>
      </c>
      <c r="C39" s="159"/>
      <c r="D39" s="153">
        <f>$D$17+$D$18+$D$19+$D$20+$D$21+$D$32</f>
        <v>0</v>
      </c>
      <c r="E39" s="154"/>
      <c r="F39" s="104"/>
      <c r="G39" s="69"/>
    </row>
    <row r="40" spans="1:7" ht="33" customHeight="1" thickBot="1">
      <c r="A40" s="69"/>
      <c r="B40" s="158" t="s">
        <v>4</v>
      </c>
      <c r="C40" s="159"/>
      <c r="D40" s="153" t="e">
        <f>INT(IF((($D$37-$D$38)*$D$36/$D$39)&gt;=0,($D$37-$D$38)*$D$36/$D$39,0))</f>
        <v>#DIV/0!</v>
      </c>
      <c r="E40" s="154"/>
      <c r="F40" s="104"/>
      <c r="G40" s="69"/>
    </row>
    <row r="41" spans="1:7" ht="33" customHeight="1" thickBot="1">
      <c r="A41" s="69"/>
      <c r="B41" s="158" t="s">
        <v>5</v>
      </c>
      <c r="C41" s="159"/>
      <c r="D41" s="153">
        <f>$D$28+$D$29</f>
        <v>0</v>
      </c>
      <c r="E41" s="154"/>
      <c r="F41" s="104"/>
      <c r="G41" s="69"/>
    </row>
    <row r="42" spans="1:7" ht="33" customHeight="1" thickBot="1">
      <c r="A42" s="69"/>
      <c r="B42" s="158" t="s">
        <v>6</v>
      </c>
      <c r="C42" s="159"/>
      <c r="D42" s="153">
        <f>INT(IF($D$41=$D$36,0,IF($D$40+$D$41&lt;=$D$36,$D$40,$D$36-$D$41)))</f>
        <v>0</v>
      </c>
      <c r="E42" s="154"/>
      <c r="F42" s="104"/>
      <c r="G42" s="69"/>
    </row>
    <row r="43" spans="1:7" ht="18.75" customHeight="1">
      <c r="A43" s="69"/>
      <c r="B43" s="69"/>
      <c r="C43" s="69"/>
      <c r="D43" s="69"/>
      <c r="E43" s="69"/>
      <c r="F43" s="69"/>
      <c r="G43" s="69"/>
    </row>
    <row r="44" spans="1:7" ht="18.75" customHeight="1">
      <c r="A44" s="69"/>
      <c r="B44" s="69" t="s">
        <v>24</v>
      </c>
      <c r="C44" s="69"/>
      <c r="D44" s="69"/>
      <c r="E44" s="69"/>
      <c r="F44" s="69"/>
      <c r="G44" s="69"/>
    </row>
    <row r="45" spans="1:7" ht="18.75" customHeight="1">
      <c r="A45" s="69"/>
      <c r="B45" s="69" t="s">
        <v>21</v>
      </c>
      <c r="C45" s="69"/>
      <c r="D45" s="69"/>
      <c r="E45" s="69"/>
      <c r="F45" s="69"/>
      <c r="G45" s="69"/>
    </row>
    <row r="46" spans="1:7" ht="12.75" customHeight="1">
      <c r="A46" s="69"/>
      <c r="B46" s="69"/>
      <c r="C46" s="69"/>
      <c r="D46" s="69"/>
      <c r="E46" s="69"/>
      <c r="F46" s="69"/>
      <c r="G46" s="69"/>
    </row>
    <row r="47" spans="1:7" ht="18.75" customHeight="1">
      <c r="A47" s="69"/>
      <c r="B47" s="69" t="s">
        <v>22</v>
      </c>
      <c r="C47" s="69"/>
      <c r="D47" s="69"/>
      <c r="E47" s="69"/>
      <c r="F47" s="69"/>
      <c r="G47" s="69"/>
    </row>
    <row r="48" spans="1:7" ht="18.75" customHeight="1">
      <c r="A48" s="69"/>
      <c r="B48" s="69"/>
      <c r="C48" s="69"/>
      <c r="D48" s="69"/>
      <c r="E48" s="69"/>
      <c r="F48" s="69"/>
      <c r="G48" s="6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n-watanabe</cp:lastModifiedBy>
  <cp:lastPrinted>2015-09-25T05:29:30Z</cp:lastPrinted>
  <dcterms:created xsi:type="dcterms:W3CDTF">2015-09-10T04:40:36Z</dcterms:created>
  <dcterms:modified xsi:type="dcterms:W3CDTF">2015-10-26T06:46:09Z</dcterms:modified>
</cp:coreProperties>
</file>